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3"/>
  </bookViews>
  <sheets>
    <sheet name="меню" sheetId="1" r:id="rId1"/>
    <sheet name="накопит." sheetId="2" r:id="rId2"/>
    <sheet name="тит.лист" sheetId="3" r:id="rId3"/>
    <sheet name="тит.без СЭС" sheetId="4" r:id="rId4"/>
  </sheets>
  <calcPr calcId="144525"/>
</workbook>
</file>

<file path=xl/calcChain.xml><?xml version="1.0" encoding="utf-8"?>
<calcChain xmlns="http://schemas.openxmlformats.org/spreadsheetml/2006/main">
  <c r="E213" i="1" l="1"/>
  <c r="P206" i="1"/>
  <c r="O206" i="1"/>
  <c r="N206" i="1"/>
  <c r="M206" i="1"/>
  <c r="L206" i="1"/>
  <c r="K206" i="1"/>
  <c r="J206" i="1"/>
  <c r="I206" i="1"/>
  <c r="H206" i="1"/>
  <c r="G206" i="1"/>
  <c r="F206" i="1"/>
  <c r="E206" i="1"/>
  <c r="E214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E177" i="1"/>
  <c r="P177" i="1"/>
  <c r="O177" i="1"/>
  <c r="N177" i="1"/>
  <c r="M177" i="1"/>
  <c r="L177" i="1"/>
  <c r="K177" i="1"/>
  <c r="J177" i="1"/>
  <c r="I177" i="1"/>
  <c r="H177" i="1"/>
  <c r="G177" i="1"/>
  <c r="F177" i="1"/>
  <c r="E161" i="1"/>
  <c r="P161" i="1"/>
  <c r="O161" i="1"/>
  <c r="N161" i="1"/>
  <c r="M161" i="1"/>
  <c r="L161" i="1"/>
  <c r="K161" i="1"/>
  <c r="J161" i="1"/>
  <c r="I161" i="1"/>
  <c r="H161" i="1"/>
  <c r="G161" i="1"/>
  <c r="F161" i="1"/>
  <c r="E146" i="1"/>
  <c r="P146" i="1"/>
  <c r="O146" i="1"/>
  <c r="N146" i="1"/>
  <c r="M146" i="1"/>
  <c r="L146" i="1"/>
  <c r="K146" i="1"/>
  <c r="J146" i="1"/>
  <c r="I146" i="1"/>
  <c r="H146" i="1"/>
  <c r="G146" i="1"/>
  <c r="F146" i="1"/>
  <c r="E139" i="1"/>
  <c r="E132" i="1"/>
  <c r="E140" i="1" s="1"/>
  <c r="P132" i="1"/>
  <c r="O132" i="1"/>
  <c r="N132" i="1"/>
  <c r="M132" i="1"/>
  <c r="L132" i="1"/>
  <c r="K132" i="1"/>
  <c r="J132" i="1"/>
  <c r="I132" i="1"/>
  <c r="H132" i="1"/>
  <c r="G132" i="1"/>
  <c r="F132" i="1"/>
  <c r="G125" i="1"/>
  <c r="F125" i="1"/>
  <c r="E125" i="1"/>
  <c r="E116" i="1"/>
  <c r="P116" i="1"/>
  <c r="O116" i="1"/>
  <c r="N116" i="1"/>
  <c r="M116" i="1"/>
  <c r="L116" i="1"/>
  <c r="K116" i="1"/>
  <c r="J116" i="1"/>
  <c r="I116" i="1"/>
  <c r="H116" i="1"/>
  <c r="G116" i="1"/>
  <c r="F116" i="1"/>
  <c r="F126" i="1" s="1"/>
  <c r="G109" i="1"/>
  <c r="F109" i="1"/>
  <c r="E109" i="1"/>
  <c r="F100" i="1"/>
  <c r="E100" i="1"/>
  <c r="P100" i="1"/>
  <c r="O100" i="1"/>
  <c r="N100" i="1"/>
  <c r="M100" i="1"/>
  <c r="L100" i="1"/>
  <c r="K100" i="1"/>
  <c r="J100" i="1"/>
  <c r="I100" i="1"/>
  <c r="H100" i="1"/>
  <c r="G100" i="1"/>
  <c r="F93" i="1"/>
  <c r="E93" i="1"/>
  <c r="F86" i="1"/>
  <c r="G86" i="1"/>
  <c r="H86" i="1"/>
  <c r="I86" i="1"/>
  <c r="J86" i="1"/>
  <c r="K86" i="1"/>
  <c r="L86" i="1"/>
  <c r="M86" i="1"/>
  <c r="N86" i="1"/>
  <c r="O86" i="1"/>
  <c r="P86" i="1"/>
  <c r="E86" i="1"/>
  <c r="F79" i="1"/>
  <c r="F70" i="1"/>
  <c r="H79" i="1"/>
  <c r="G79" i="1"/>
  <c r="P70" i="1"/>
  <c r="O70" i="1"/>
  <c r="N70" i="1"/>
  <c r="M70" i="1"/>
  <c r="L70" i="1"/>
  <c r="K70" i="1"/>
  <c r="J70" i="1"/>
  <c r="I70" i="1"/>
  <c r="H70" i="1"/>
  <c r="G70" i="1"/>
  <c r="E70" i="1"/>
  <c r="G80" i="1" l="1"/>
  <c r="G126" i="1"/>
  <c r="F110" i="1"/>
  <c r="G110" i="1"/>
  <c r="F80" i="1"/>
  <c r="H80" i="1"/>
  <c r="F94" i="1"/>
  <c r="E126" i="1"/>
  <c r="E63" i="1"/>
  <c r="G55" i="1"/>
  <c r="H55" i="1"/>
  <c r="I55" i="1"/>
  <c r="J55" i="1"/>
  <c r="K55" i="1"/>
  <c r="L55" i="1"/>
  <c r="M55" i="1"/>
  <c r="N55" i="1"/>
  <c r="O55" i="1"/>
  <c r="P55" i="1"/>
  <c r="F55" i="1"/>
  <c r="E55" i="1"/>
  <c r="E64" i="1" s="1"/>
  <c r="E48" i="1"/>
  <c r="E39" i="1"/>
  <c r="P39" i="1"/>
  <c r="O39" i="1"/>
  <c r="N39" i="1"/>
  <c r="M39" i="1"/>
  <c r="L39" i="1"/>
  <c r="K39" i="1"/>
  <c r="J39" i="1"/>
  <c r="I39" i="1"/>
  <c r="H39" i="1"/>
  <c r="G39" i="1"/>
  <c r="F39" i="1"/>
  <c r="E32" i="1"/>
  <c r="E23" i="1"/>
  <c r="I32" i="1"/>
  <c r="H32" i="1"/>
  <c r="G32" i="1"/>
  <c r="F32" i="1"/>
  <c r="I23" i="1"/>
  <c r="P23" i="1"/>
  <c r="K23" i="1"/>
  <c r="J23" i="1"/>
  <c r="H23" i="1"/>
  <c r="G23" i="1"/>
  <c r="F23" i="1"/>
  <c r="P8" i="1"/>
  <c r="H8" i="1"/>
  <c r="G8" i="1"/>
  <c r="F8" i="1"/>
  <c r="E8" i="1"/>
  <c r="I33" i="1"/>
  <c r="J32" i="1"/>
  <c r="K32" i="1"/>
  <c r="L32" i="1"/>
  <c r="M32" i="1"/>
  <c r="N32" i="1"/>
  <c r="O32" i="1"/>
  <c r="P32" i="1"/>
  <c r="L23" i="1"/>
  <c r="M23" i="1"/>
  <c r="N23" i="1"/>
  <c r="O23" i="1"/>
  <c r="F16" i="1"/>
  <c r="G16" i="1"/>
  <c r="H16" i="1"/>
  <c r="I16" i="1"/>
  <c r="J16" i="1"/>
  <c r="K16" i="1"/>
  <c r="L16" i="1"/>
  <c r="M16" i="1"/>
  <c r="N16" i="1"/>
  <c r="O16" i="1"/>
  <c r="P16" i="1"/>
  <c r="E16" i="1"/>
  <c r="I8" i="1"/>
  <c r="I17" i="1" s="1"/>
  <c r="J8" i="1"/>
  <c r="K8" i="1"/>
  <c r="L8" i="1"/>
  <c r="M8" i="1"/>
  <c r="M17" i="1" s="1"/>
  <c r="N8" i="1"/>
  <c r="O8" i="1"/>
  <c r="Q69" i="2"/>
  <c r="R69" i="2" s="1"/>
  <c r="Q68" i="2"/>
  <c r="R68" i="2" s="1"/>
  <c r="Q67" i="2"/>
  <c r="R67" i="2" s="1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R58" i="2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Q38" i="2"/>
  <c r="R38" i="2" s="1"/>
  <c r="P17" i="1" l="1"/>
  <c r="H17" i="1"/>
  <c r="H33" i="1"/>
  <c r="P33" i="1"/>
  <c r="N17" i="1"/>
  <c r="J17" i="1"/>
  <c r="E49" i="1"/>
  <c r="F17" i="1"/>
  <c r="O17" i="1"/>
  <c r="K17" i="1"/>
  <c r="N33" i="1"/>
  <c r="K33" i="1"/>
  <c r="E33" i="1"/>
  <c r="F33" i="1"/>
  <c r="G17" i="1"/>
  <c r="L17" i="1"/>
  <c r="E17" i="1"/>
  <c r="M33" i="1"/>
  <c r="G33" i="1"/>
  <c r="J33" i="1"/>
  <c r="O33" i="1"/>
  <c r="L33" i="1"/>
  <c r="R22" i="2"/>
  <c r="Q3" i="2"/>
  <c r="R3" i="2" s="1"/>
  <c r="Q4" i="2"/>
  <c r="R4" i="2" s="1"/>
  <c r="Q5" i="2"/>
  <c r="R5" i="2" s="1"/>
  <c r="Q6" i="2"/>
  <c r="R6" i="2" s="1"/>
  <c r="Q7" i="2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2" i="2"/>
  <c r="R2" i="2"/>
  <c r="P213" i="1"/>
  <c r="P214" i="1" s="1"/>
  <c r="O213" i="1"/>
  <c r="O214" i="1" s="1"/>
  <c r="N213" i="1"/>
  <c r="N214" i="1" s="1"/>
  <c r="M213" i="1"/>
  <c r="M214" i="1" s="1"/>
  <c r="L213" i="1"/>
  <c r="L214" i="1" s="1"/>
  <c r="K213" i="1"/>
  <c r="K214" i="1" s="1"/>
  <c r="J213" i="1"/>
  <c r="J214" i="1" s="1"/>
  <c r="I213" i="1"/>
  <c r="I214" i="1" s="1"/>
  <c r="H213" i="1"/>
  <c r="H214" i="1" s="1"/>
  <c r="G213" i="1"/>
  <c r="G214" i="1" s="1"/>
  <c r="F213" i="1"/>
  <c r="F214" i="1" s="1"/>
  <c r="P200" i="1"/>
  <c r="P201" i="1" s="1"/>
  <c r="O200" i="1"/>
  <c r="O201" i="1" s="1"/>
  <c r="N200" i="1"/>
  <c r="N201" i="1" s="1"/>
  <c r="M200" i="1"/>
  <c r="M201" i="1" s="1"/>
  <c r="L200" i="1"/>
  <c r="L201" i="1" s="1"/>
  <c r="K200" i="1"/>
  <c r="K201" i="1" s="1"/>
  <c r="J200" i="1"/>
  <c r="J201" i="1" s="1"/>
  <c r="I200" i="1"/>
  <c r="I201" i="1" s="1"/>
  <c r="H200" i="1"/>
  <c r="H201" i="1" s="1"/>
  <c r="G200" i="1"/>
  <c r="G201" i="1" s="1"/>
  <c r="F200" i="1"/>
  <c r="F201" i="1" s="1"/>
  <c r="E200" i="1"/>
  <c r="E201" i="1" s="1"/>
  <c r="P184" i="1"/>
  <c r="P185" i="1" s="1"/>
  <c r="O184" i="1"/>
  <c r="O185" i="1" s="1"/>
  <c r="N184" i="1"/>
  <c r="N185" i="1" s="1"/>
  <c r="M184" i="1"/>
  <c r="M185" i="1" s="1"/>
  <c r="L184" i="1"/>
  <c r="L185" i="1" s="1"/>
  <c r="K184" i="1"/>
  <c r="K185" i="1" s="1"/>
  <c r="J184" i="1"/>
  <c r="J185" i="1" s="1"/>
  <c r="I184" i="1"/>
  <c r="I185" i="1" s="1"/>
  <c r="H184" i="1"/>
  <c r="H185" i="1" s="1"/>
  <c r="G184" i="1"/>
  <c r="G185" i="1" s="1"/>
  <c r="F184" i="1"/>
  <c r="F185" i="1" s="1"/>
  <c r="E184" i="1"/>
  <c r="E185" i="1" s="1"/>
  <c r="P170" i="1"/>
  <c r="P171" i="1" s="1"/>
  <c r="O170" i="1"/>
  <c r="O171" i="1" s="1"/>
  <c r="N170" i="1"/>
  <c r="N171" i="1" s="1"/>
  <c r="M170" i="1"/>
  <c r="M171" i="1" s="1"/>
  <c r="L170" i="1"/>
  <c r="L171" i="1" s="1"/>
  <c r="K170" i="1"/>
  <c r="K171" i="1" s="1"/>
  <c r="J170" i="1"/>
  <c r="J171" i="1" s="1"/>
  <c r="I170" i="1"/>
  <c r="I171" i="1" s="1"/>
  <c r="H170" i="1"/>
  <c r="H171" i="1" s="1"/>
  <c r="G170" i="1"/>
  <c r="G171" i="1" s="1"/>
  <c r="F170" i="1"/>
  <c r="F171" i="1" s="1"/>
  <c r="E170" i="1"/>
  <c r="E171" i="1" s="1"/>
  <c r="H125" i="1"/>
  <c r="H126" i="1" s="1"/>
  <c r="I125" i="1"/>
  <c r="I126" i="1" s="1"/>
  <c r="J125" i="1"/>
  <c r="J126" i="1" s="1"/>
  <c r="K125" i="1"/>
  <c r="K126" i="1" s="1"/>
  <c r="L125" i="1"/>
  <c r="L126" i="1" s="1"/>
  <c r="M125" i="1"/>
  <c r="M126" i="1" s="1"/>
  <c r="N125" i="1"/>
  <c r="N126" i="1" s="1"/>
  <c r="O125" i="1"/>
  <c r="O126" i="1" s="1"/>
  <c r="P125" i="1"/>
  <c r="P126" i="1" s="1"/>
  <c r="F139" i="1"/>
  <c r="F140" i="1" s="1"/>
  <c r="G139" i="1"/>
  <c r="G140" i="1" s="1"/>
  <c r="H139" i="1"/>
  <c r="H140" i="1" s="1"/>
  <c r="I139" i="1"/>
  <c r="I140" i="1" s="1"/>
  <c r="J139" i="1"/>
  <c r="J140" i="1" s="1"/>
  <c r="K139" i="1"/>
  <c r="K140" i="1" s="1"/>
  <c r="L139" i="1"/>
  <c r="L140" i="1" s="1"/>
  <c r="M139" i="1"/>
  <c r="M140" i="1" s="1"/>
  <c r="N139" i="1"/>
  <c r="N140" i="1" s="1"/>
  <c r="O139" i="1"/>
  <c r="O140" i="1" s="1"/>
  <c r="P139" i="1"/>
  <c r="P140" i="1" s="1"/>
  <c r="F154" i="1"/>
  <c r="F155" i="1" s="1"/>
  <c r="G154" i="1"/>
  <c r="G155" i="1" s="1"/>
  <c r="H154" i="1"/>
  <c r="H155" i="1" s="1"/>
  <c r="I154" i="1"/>
  <c r="I155" i="1" s="1"/>
  <c r="J154" i="1"/>
  <c r="J155" i="1" s="1"/>
  <c r="K154" i="1"/>
  <c r="K155" i="1" s="1"/>
  <c r="L154" i="1"/>
  <c r="L155" i="1" s="1"/>
  <c r="M154" i="1"/>
  <c r="M155" i="1" s="1"/>
  <c r="N154" i="1"/>
  <c r="N155" i="1" s="1"/>
  <c r="O154" i="1"/>
  <c r="O155" i="1" s="1"/>
  <c r="P154" i="1"/>
  <c r="P155" i="1" s="1"/>
  <c r="E154" i="1"/>
  <c r="E155" i="1" s="1"/>
  <c r="P109" i="1" l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D109" i="1"/>
  <c r="P93" i="1"/>
  <c r="O93" i="1"/>
  <c r="N93" i="1"/>
  <c r="M93" i="1"/>
  <c r="L93" i="1"/>
  <c r="K93" i="1"/>
  <c r="J93" i="1"/>
  <c r="I93" i="1"/>
  <c r="H93" i="1"/>
  <c r="G93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E79" i="1"/>
  <c r="P63" i="1"/>
  <c r="P64" i="1" s="1"/>
  <c r="O63" i="1"/>
  <c r="O64" i="1" s="1"/>
  <c r="N63" i="1"/>
  <c r="N64" i="1" s="1"/>
  <c r="M63" i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F64" i="1" s="1"/>
  <c r="P48" i="1"/>
  <c r="P49" i="1" s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D16" i="1"/>
  <c r="K215" i="1" l="1"/>
  <c r="P215" i="1"/>
  <c r="O215" i="1"/>
  <c r="N215" i="1"/>
  <c r="M215" i="1"/>
  <c r="L215" i="1"/>
  <c r="J215" i="1"/>
  <c r="I215" i="1"/>
  <c r="H215" i="1"/>
  <c r="E215" i="1"/>
  <c r="F215" i="1" l="1"/>
  <c r="F216" i="1" s="1"/>
  <c r="G215" i="1"/>
  <c r="G216" i="1" s="1"/>
</calcChain>
</file>

<file path=xl/sharedStrings.xml><?xml version="1.0" encoding="utf-8"?>
<sst xmlns="http://schemas.openxmlformats.org/spreadsheetml/2006/main" count="380" uniqueCount="129">
  <si>
    <t>день</t>
  </si>
  <si>
    <t>Наименование блюд</t>
  </si>
  <si>
    <t>№ технолог. карты</t>
  </si>
  <si>
    <t>масса порции</t>
  </si>
  <si>
    <t>Пищевые вещества</t>
  </si>
  <si>
    <t>ккал</t>
  </si>
  <si>
    <t>Витамины</t>
  </si>
  <si>
    <t>Минеральные вещества (мг)</t>
  </si>
  <si>
    <t>белки</t>
  </si>
  <si>
    <t>жиры</t>
  </si>
  <si>
    <t>углеводы</t>
  </si>
  <si>
    <t>В 1</t>
  </si>
  <si>
    <t>С</t>
  </si>
  <si>
    <t>А</t>
  </si>
  <si>
    <t>Е</t>
  </si>
  <si>
    <t>Са</t>
  </si>
  <si>
    <t>Р</t>
  </si>
  <si>
    <t>Mq</t>
  </si>
  <si>
    <t>Fe</t>
  </si>
  <si>
    <t>1 день</t>
  </si>
  <si>
    <t>ИТОГО:</t>
  </si>
  <si>
    <t>ИТОГО</t>
  </si>
  <si>
    <t>Рис отварной</t>
  </si>
  <si>
    <t>ИТОГО за день</t>
  </si>
  <si>
    <t>2 день</t>
  </si>
  <si>
    <t>3 день</t>
  </si>
  <si>
    <t>4 день</t>
  </si>
  <si>
    <t>Соус сметанный</t>
  </si>
  <si>
    <t>5 день</t>
  </si>
  <si>
    <t>Соус томатный</t>
  </si>
  <si>
    <t>6 день</t>
  </si>
  <si>
    <t>Жаркое по-домашнему</t>
  </si>
  <si>
    <t>итого за смену соотношение</t>
  </si>
  <si>
    <t>норма</t>
  </si>
  <si>
    <t>7 день</t>
  </si>
  <si>
    <t>8 день</t>
  </si>
  <si>
    <t>9 день</t>
  </si>
  <si>
    <t>10 день</t>
  </si>
  <si>
    <t>11 день</t>
  </si>
  <si>
    <t>12 день</t>
  </si>
  <si>
    <t>итого</t>
  </si>
  <si>
    <t>норма на ребенка</t>
  </si>
  <si>
    <t>хлеб ржаной</t>
  </si>
  <si>
    <t>хлеб пшеничный йод.</t>
  </si>
  <si>
    <t>мука</t>
  </si>
  <si>
    <t>крупы, бобовые</t>
  </si>
  <si>
    <t>макаронные изделия</t>
  </si>
  <si>
    <t>картофель</t>
  </si>
  <si>
    <t>овощи, зелень</t>
  </si>
  <si>
    <t>фркуты свежие</t>
  </si>
  <si>
    <t>сухофрукты</t>
  </si>
  <si>
    <t>соки</t>
  </si>
  <si>
    <t>мясо жиловатое</t>
  </si>
  <si>
    <t>рыба</t>
  </si>
  <si>
    <t>колбасные изделия</t>
  </si>
  <si>
    <t>молоко</t>
  </si>
  <si>
    <t>кисломолочные изделия</t>
  </si>
  <si>
    <t>творог</t>
  </si>
  <si>
    <t>сыр</t>
  </si>
  <si>
    <t>сметана</t>
  </si>
  <si>
    <t>масло сливочное</t>
  </si>
  <si>
    <t>масло растительное</t>
  </si>
  <si>
    <t>яйцо диетическое</t>
  </si>
  <si>
    <t>сахар</t>
  </si>
  <si>
    <t>кондитерские изделия</t>
  </si>
  <si>
    <t>чай</t>
  </si>
  <si>
    <t>какао</t>
  </si>
  <si>
    <t>дрожжи</t>
  </si>
  <si>
    <t>соль йодированная</t>
  </si>
  <si>
    <t>повидло</t>
  </si>
  <si>
    <t>томатная паста</t>
  </si>
  <si>
    <t>кисель</t>
  </si>
  <si>
    <t>кофейный напиток</t>
  </si>
  <si>
    <t>СОГЛАСОВАНО:</t>
  </si>
  <si>
    <t>УТВЕРЖДАЮ:</t>
  </si>
  <si>
    <t>Начальник ОУДПДПК "Солнышко"</t>
  </si>
  <si>
    <t xml:space="preserve">Директор </t>
  </si>
  <si>
    <t>при МБОУ "Безрукавская СОШ"</t>
  </si>
  <si>
    <t xml:space="preserve"> МБОУ "Безрукавская СОШ"</t>
  </si>
  <si>
    <t>______________________ Е.Н.Заика</t>
  </si>
  <si>
    <t>__________________ И.А.Артёменко</t>
  </si>
  <si>
    <t xml:space="preserve">для оздоровительного учреждения с дневным пребыванием детей </t>
  </si>
  <si>
    <t>в период каникул "Солнышко" при МБОУ "Безрукавская СОШ"</t>
  </si>
  <si>
    <t>Сборник технологических нормативов, рецептур блюд и кулинарных изделий для школ,школ-интернатов,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реабилитации. Издание 5-е с дополнениями. Пермь 2013г.</t>
  </si>
  <si>
    <t xml:space="preserve">ИТОГО за смену </t>
  </si>
  <si>
    <t>1/10</t>
  </si>
  <si>
    <t>13 день</t>
  </si>
  <si>
    <t>14 день</t>
  </si>
  <si>
    <t>ЧЕТЫРНАДЦАТИДНЕВНОЕ    М Е Н Ю</t>
  </si>
  <si>
    <t>печень гов.</t>
  </si>
  <si>
    <t>1/36</t>
  </si>
  <si>
    <t>1/8</t>
  </si>
  <si>
    <t>Каша гречневая рассыпчатая</t>
  </si>
  <si>
    <t>Рыба, тушенная в сметанном соусе</t>
  </si>
  <si>
    <t>Макаронные изделия отварные</t>
  </si>
  <si>
    <t>Компот из смеси сухофруктов</t>
  </si>
  <si>
    <t>Ужин</t>
  </si>
  <si>
    <t>ужин</t>
  </si>
  <si>
    <t>Полдник</t>
  </si>
  <si>
    <t>Соки овощные, фруктовые и ягодные</t>
  </si>
  <si>
    <t>Булочка домашняя</t>
  </si>
  <si>
    <t>Овощи свежие (порциями)</t>
  </si>
  <si>
    <t>Мясо тушёное</t>
  </si>
  <si>
    <t>Хлеб пшеничный формовой</t>
  </si>
  <si>
    <t>Хлеб ржано - пшеничный</t>
  </si>
  <si>
    <t>Вафли</t>
  </si>
  <si>
    <t>Птица отварная</t>
  </si>
  <si>
    <t>Кисель из  концентрата плодового или ягодного</t>
  </si>
  <si>
    <t>Хлеб ржано-пшеничный</t>
  </si>
  <si>
    <t>Пряники</t>
  </si>
  <si>
    <t>Фрукты свежие</t>
  </si>
  <si>
    <t xml:space="preserve">Фрукты свежие </t>
  </si>
  <si>
    <t>Салат из свежих помидоров и огурцов</t>
  </si>
  <si>
    <t>Котлеты "Пермские"</t>
  </si>
  <si>
    <t>Печенье</t>
  </si>
  <si>
    <t>Пюре картофельное</t>
  </si>
  <si>
    <t>Тефтели из говядины с рисом - "ежики"</t>
  </si>
  <si>
    <t>Кисель из концентрата плодового или ягодного</t>
  </si>
  <si>
    <t>Чай с лимоном</t>
  </si>
  <si>
    <t>Салат из капусты белокочанной</t>
  </si>
  <si>
    <t>Рогу из пртицы</t>
  </si>
  <si>
    <t>Печень говяжья по -строгановски</t>
  </si>
  <si>
    <t>Бигус</t>
  </si>
  <si>
    <t>Компот из яблок с лимоном</t>
  </si>
  <si>
    <t>на летний период 2023 года</t>
  </si>
  <si>
    <t>К.А. Забарина</t>
  </si>
  <si>
    <t>______________________ К.А. Забарина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</si>
  <si>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учреждений". Издание 4-е, дополненное и исправленное, г.Пермь, 2021г.</t>
  </si>
  <si>
    <t>на летний период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</si>
</sst>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7" xfId="0" applyFill="1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/>
    <xf numFmtId="0" fontId="5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0" xfId="0" applyFont="1"/>
    <xf numFmtId="12" fontId="0" fillId="0" borderId="1" xfId="0" applyNumberFormat="1" applyBorder="1"/>
    <xf numFmtId="0" fontId="0" fillId="0" borderId="0" xfId="0" applyAlignment="1">
      <alignment horizontal="center"/>
    </xf>
    <xf numFmtId="0" fontId="0" fillId="0" borderId="3" xfId="0" applyBorder="1"/>
    <xf numFmtId="49" fontId="0" fillId="0" borderId="3" xfId="0" applyNumberFormat="1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8" xfId="0" applyBorder="1"/>
    <xf numFmtId="164" fontId="0" fillId="0" borderId="5" xfId="0" applyNumberFormat="1" applyBorder="1"/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3" xfId="0" applyFill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/>
    <xf numFmtId="0" fontId="3" fillId="0" borderId="0" xfId="0" applyFont="1" applyAlignment="1">
      <alignment horizontal="left" wrapText="1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workbookViewId="0">
      <selection activeCell="E214" sqref="E214:P214"/>
    </sheetView>
  </sheetViews>
  <sheetFormatPr defaultRowHeight="14.4" x14ac:dyDescent="0.3"/>
  <cols>
    <col min="1" max="1" width="4.33203125" customWidth="1"/>
    <col min="2" max="2" width="17.109375" customWidth="1"/>
    <col min="3" max="4" width="6.109375" customWidth="1"/>
    <col min="9" max="9" width="8.33203125" customWidth="1"/>
    <col min="10" max="10" width="8.109375" customWidth="1"/>
    <col min="11" max="11" width="7.88671875" customWidth="1"/>
    <col min="12" max="12" width="8.33203125" customWidth="1"/>
    <col min="13" max="13" width="8.6640625" customWidth="1"/>
    <col min="15" max="15" width="7.88671875" customWidth="1"/>
  </cols>
  <sheetData>
    <row r="1" spans="1:16" x14ac:dyDescent="0.3">
      <c r="A1" s="36" t="s">
        <v>0</v>
      </c>
      <c r="B1" s="37" t="s">
        <v>1</v>
      </c>
      <c r="C1" s="38" t="s">
        <v>2</v>
      </c>
      <c r="D1" s="40" t="s">
        <v>3</v>
      </c>
      <c r="E1" s="37" t="s">
        <v>4</v>
      </c>
      <c r="F1" s="37"/>
      <c r="G1" s="37"/>
      <c r="H1" s="37" t="s">
        <v>5</v>
      </c>
      <c r="I1" s="41" t="s">
        <v>6</v>
      </c>
      <c r="J1" s="42"/>
      <c r="K1" s="42"/>
      <c r="L1" s="43"/>
      <c r="M1" s="37" t="s">
        <v>7</v>
      </c>
      <c r="N1" s="37"/>
      <c r="O1" s="37"/>
      <c r="P1" s="37"/>
    </row>
    <row r="2" spans="1:16" x14ac:dyDescent="0.3">
      <c r="A2" s="36"/>
      <c r="B2" s="37"/>
      <c r="C2" s="39"/>
      <c r="D2" s="40"/>
      <c r="E2" s="26" t="s">
        <v>8</v>
      </c>
      <c r="F2" s="26" t="s">
        <v>9</v>
      </c>
      <c r="G2" s="26" t="s">
        <v>10</v>
      </c>
      <c r="H2" s="37"/>
      <c r="I2" s="27" t="s">
        <v>11</v>
      </c>
      <c r="J2" s="27" t="s">
        <v>12</v>
      </c>
      <c r="K2" s="27" t="s">
        <v>13</v>
      </c>
      <c r="L2" s="27" t="s">
        <v>14</v>
      </c>
      <c r="M2" s="27" t="s">
        <v>15</v>
      </c>
      <c r="N2" s="27" t="s">
        <v>16</v>
      </c>
      <c r="O2" s="27" t="s">
        <v>17</v>
      </c>
      <c r="P2" s="28" t="s">
        <v>18</v>
      </c>
    </row>
    <row r="3" spans="1:16" x14ac:dyDescent="0.3">
      <c r="A3" s="36" t="s">
        <v>19</v>
      </c>
      <c r="B3" s="1" t="s">
        <v>98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43.2" x14ac:dyDescent="0.3">
      <c r="A4" s="36"/>
      <c r="B4" s="3" t="s">
        <v>99</v>
      </c>
      <c r="C4" s="3">
        <v>501</v>
      </c>
      <c r="D4" s="2">
        <v>200</v>
      </c>
      <c r="E4" s="2">
        <v>1</v>
      </c>
      <c r="F4" s="2">
        <v>0.2</v>
      </c>
      <c r="G4" s="2">
        <v>20.2</v>
      </c>
      <c r="H4" s="2">
        <v>86</v>
      </c>
      <c r="I4" s="2">
        <v>0.02</v>
      </c>
      <c r="J4" s="2">
        <v>4</v>
      </c>
      <c r="K4" s="2">
        <v>0</v>
      </c>
      <c r="L4" s="2">
        <v>0</v>
      </c>
      <c r="M4" s="2">
        <v>1.4</v>
      </c>
      <c r="N4" s="2">
        <v>0</v>
      </c>
      <c r="O4" s="2">
        <v>0</v>
      </c>
      <c r="P4" s="2">
        <v>2.8</v>
      </c>
    </row>
    <row r="5" spans="1:16" ht="28.8" x14ac:dyDescent="0.3">
      <c r="A5" s="36"/>
      <c r="B5" s="30" t="s">
        <v>100</v>
      </c>
      <c r="C5" s="30">
        <v>542</v>
      </c>
      <c r="D5" s="31">
        <v>60</v>
      </c>
      <c r="E5" s="31">
        <v>4.2</v>
      </c>
      <c r="F5" s="31">
        <v>6.7</v>
      </c>
      <c r="G5" s="31">
        <v>27.8</v>
      </c>
      <c r="H5" s="31">
        <v>180</v>
      </c>
      <c r="I5" s="31">
        <v>8.0000000000000002E-3</v>
      </c>
      <c r="J5" s="31">
        <v>0</v>
      </c>
      <c r="K5" s="31">
        <v>1E-3</v>
      </c>
      <c r="L5" s="31">
        <v>0.35</v>
      </c>
      <c r="M5" s="31">
        <v>2.9</v>
      </c>
      <c r="N5" s="31">
        <v>0.9</v>
      </c>
      <c r="O5" s="31">
        <v>0.2</v>
      </c>
      <c r="P5" s="31">
        <v>0.21</v>
      </c>
    </row>
    <row r="6" spans="1:16" x14ac:dyDescent="0.3">
      <c r="A6" s="36"/>
      <c r="B6" s="3" t="s">
        <v>114</v>
      </c>
      <c r="C6" s="3">
        <v>582</v>
      </c>
      <c r="D6" s="2">
        <v>10</v>
      </c>
      <c r="E6" s="2">
        <v>0.75</v>
      </c>
      <c r="F6" s="2">
        <v>0.98</v>
      </c>
      <c r="G6" s="2">
        <v>7.44</v>
      </c>
      <c r="H6" s="2">
        <v>41.5</v>
      </c>
      <c r="I6" s="2">
        <v>0.06</v>
      </c>
      <c r="J6" s="2">
        <v>20</v>
      </c>
      <c r="K6" s="2">
        <v>0</v>
      </c>
      <c r="L6" s="2">
        <v>0.4</v>
      </c>
      <c r="M6" s="2">
        <v>32</v>
      </c>
      <c r="N6" s="2">
        <v>22</v>
      </c>
      <c r="O6" s="2">
        <v>18</v>
      </c>
      <c r="P6" s="2">
        <v>4.4000000000000004</v>
      </c>
    </row>
    <row r="7" spans="1:16" x14ac:dyDescent="0.3">
      <c r="A7" s="36"/>
      <c r="B7" s="3" t="s">
        <v>111</v>
      </c>
      <c r="C7" s="3">
        <v>82</v>
      </c>
      <c r="D7" s="2">
        <v>200</v>
      </c>
      <c r="E7" s="2">
        <v>0.8</v>
      </c>
      <c r="F7" s="2">
        <v>0.8</v>
      </c>
      <c r="G7" s="2">
        <v>19.600000000000001</v>
      </c>
      <c r="H7" s="2">
        <v>88</v>
      </c>
      <c r="I7" s="2">
        <v>0.06</v>
      </c>
      <c r="J7" s="2">
        <v>14</v>
      </c>
      <c r="K7" s="2">
        <v>0</v>
      </c>
      <c r="L7" s="2">
        <v>0.4</v>
      </c>
      <c r="M7" s="2">
        <v>16.5</v>
      </c>
      <c r="N7" s="2">
        <v>22</v>
      </c>
      <c r="O7" s="2">
        <v>18</v>
      </c>
      <c r="P7" s="2">
        <v>4.42</v>
      </c>
    </row>
    <row r="8" spans="1:16" x14ac:dyDescent="0.3">
      <c r="A8" s="36"/>
      <c r="B8" s="5" t="s">
        <v>20</v>
      </c>
      <c r="C8" s="5"/>
      <c r="D8" s="6"/>
      <c r="E8" s="6">
        <f>SUM(E4:E7)</f>
        <v>6.75</v>
      </c>
      <c r="F8" s="6">
        <f>SUM(F4:F7)</f>
        <v>8.6800000000000015</v>
      </c>
      <c r="G8" s="6">
        <f>SUM(G4:G7)</f>
        <v>75.039999999999992</v>
      </c>
      <c r="H8" s="6">
        <f>SUM(H4:H7)</f>
        <v>395.5</v>
      </c>
      <c r="I8" s="6">
        <f t="shared" ref="I8:O8" si="0">SUM(I4:I7)</f>
        <v>0.14799999999999999</v>
      </c>
      <c r="J8" s="6">
        <f t="shared" si="0"/>
        <v>38</v>
      </c>
      <c r="K8" s="6">
        <f t="shared" si="0"/>
        <v>1E-3</v>
      </c>
      <c r="L8" s="6">
        <f t="shared" si="0"/>
        <v>1.1499999999999999</v>
      </c>
      <c r="M8" s="6">
        <f t="shared" si="0"/>
        <v>52.8</v>
      </c>
      <c r="N8" s="6">
        <f t="shared" si="0"/>
        <v>44.9</v>
      </c>
      <c r="O8" s="6">
        <f t="shared" si="0"/>
        <v>36.200000000000003</v>
      </c>
      <c r="P8" s="6">
        <f>SUM(P4:P7)</f>
        <v>11.83</v>
      </c>
    </row>
    <row r="9" spans="1:16" x14ac:dyDescent="0.3">
      <c r="A9" s="36"/>
      <c r="B9" s="7" t="s">
        <v>96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8.8" x14ac:dyDescent="0.3">
      <c r="A10" s="36"/>
      <c r="B10" s="3" t="s">
        <v>101</v>
      </c>
      <c r="C10" s="3">
        <v>148</v>
      </c>
      <c r="D10" s="2">
        <v>100</v>
      </c>
      <c r="E10" s="2">
        <v>0.7</v>
      </c>
      <c r="F10" s="2">
        <v>0.1</v>
      </c>
      <c r="G10" s="2">
        <v>1.9</v>
      </c>
      <c r="H10" s="2">
        <v>11</v>
      </c>
      <c r="I10" s="2">
        <v>0.03</v>
      </c>
      <c r="J10" s="2">
        <v>10</v>
      </c>
      <c r="K10" s="2">
        <v>0</v>
      </c>
      <c r="L10" s="2">
        <v>0.1</v>
      </c>
      <c r="M10" s="2">
        <v>23</v>
      </c>
      <c r="N10" s="2">
        <v>42</v>
      </c>
      <c r="O10" s="2">
        <v>14</v>
      </c>
      <c r="P10" s="2">
        <v>0.6</v>
      </c>
    </row>
    <row r="11" spans="1:16" x14ac:dyDescent="0.3">
      <c r="A11" s="36"/>
      <c r="B11" s="3" t="s">
        <v>102</v>
      </c>
      <c r="C11" s="3">
        <v>321</v>
      </c>
      <c r="D11" s="2">
        <v>100</v>
      </c>
      <c r="E11" s="2">
        <v>16</v>
      </c>
      <c r="F11" s="2">
        <v>15</v>
      </c>
      <c r="G11" s="2">
        <v>5</v>
      </c>
      <c r="H11" s="2">
        <v>219</v>
      </c>
      <c r="I11" s="2">
        <v>0.27</v>
      </c>
      <c r="J11" s="2">
        <v>0</v>
      </c>
      <c r="K11" s="2">
        <v>0.05</v>
      </c>
      <c r="L11" s="2">
        <v>0.82</v>
      </c>
      <c r="M11" s="2">
        <v>19</v>
      </c>
      <c r="N11" s="2">
        <v>207.2</v>
      </c>
      <c r="O11" s="2">
        <v>180.4</v>
      </c>
      <c r="P11" s="2">
        <v>6.06</v>
      </c>
    </row>
    <row r="12" spans="1:16" ht="28.8" x14ac:dyDescent="0.3">
      <c r="A12" s="36"/>
      <c r="B12" s="3" t="s">
        <v>92</v>
      </c>
      <c r="C12" s="3">
        <v>202</v>
      </c>
      <c r="D12" s="2">
        <v>200</v>
      </c>
      <c r="E12" s="2">
        <v>11.8</v>
      </c>
      <c r="F12" s="2">
        <v>8.82</v>
      </c>
      <c r="G12" s="2">
        <v>52.28</v>
      </c>
      <c r="H12" s="2">
        <v>335.8</v>
      </c>
      <c r="I12" s="2">
        <v>7.0000000000000007E-2</v>
      </c>
      <c r="J12" s="2">
        <v>1.3</v>
      </c>
      <c r="K12" s="2">
        <v>0.04</v>
      </c>
      <c r="L12" s="2">
        <v>0.7</v>
      </c>
      <c r="M12" s="2">
        <v>17</v>
      </c>
      <c r="N12" s="2">
        <v>215</v>
      </c>
      <c r="O12" s="2">
        <v>30</v>
      </c>
      <c r="P12" s="2">
        <v>3.2</v>
      </c>
    </row>
    <row r="13" spans="1:16" ht="28.8" x14ac:dyDescent="0.3">
      <c r="A13" s="36"/>
      <c r="B13" s="3" t="s">
        <v>95</v>
      </c>
      <c r="C13" s="3">
        <v>495</v>
      </c>
      <c r="D13" s="2">
        <v>200</v>
      </c>
      <c r="E13" s="2">
        <v>0.6</v>
      </c>
      <c r="F13" s="2">
        <v>0.1</v>
      </c>
      <c r="G13" s="2">
        <v>21</v>
      </c>
      <c r="H13" s="2">
        <v>84</v>
      </c>
      <c r="I13" s="2">
        <v>0.01</v>
      </c>
      <c r="J13" s="2">
        <v>0.5</v>
      </c>
      <c r="K13" s="2">
        <v>0</v>
      </c>
      <c r="L13" s="2">
        <v>0</v>
      </c>
      <c r="M13" s="2">
        <v>28</v>
      </c>
      <c r="N13" s="2">
        <v>19</v>
      </c>
      <c r="O13" s="2">
        <v>7</v>
      </c>
      <c r="P13" s="2">
        <v>1.5</v>
      </c>
    </row>
    <row r="14" spans="1:16" ht="29.25" customHeight="1" x14ac:dyDescent="0.3">
      <c r="A14" s="36"/>
      <c r="B14" s="3" t="s">
        <v>103</v>
      </c>
      <c r="C14" s="3">
        <v>573</v>
      </c>
      <c r="D14" s="2">
        <v>50</v>
      </c>
      <c r="E14" s="2">
        <v>3.8</v>
      </c>
      <c r="F14" s="2">
        <v>0.4</v>
      </c>
      <c r="G14" s="2">
        <v>24.6</v>
      </c>
      <c r="H14" s="2">
        <v>117</v>
      </c>
      <c r="I14" s="2">
        <v>0.05</v>
      </c>
      <c r="J14" s="2">
        <v>0</v>
      </c>
      <c r="K14" s="2">
        <v>0</v>
      </c>
      <c r="L14" s="2">
        <v>0.5</v>
      </c>
      <c r="M14" s="2">
        <v>10</v>
      </c>
      <c r="N14" s="2">
        <v>32.5</v>
      </c>
      <c r="O14" s="2">
        <v>7</v>
      </c>
      <c r="P14" s="2">
        <v>0.5</v>
      </c>
    </row>
    <row r="15" spans="1:16" ht="28.8" x14ac:dyDescent="0.3">
      <c r="A15" s="36"/>
      <c r="B15" s="3" t="s">
        <v>104</v>
      </c>
      <c r="C15" s="3">
        <v>575</v>
      </c>
      <c r="D15" s="2">
        <v>30</v>
      </c>
      <c r="E15" s="2">
        <v>2.04</v>
      </c>
      <c r="F15" s="2">
        <v>0.39</v>
      </c>
      <c r="G15" s="2">
        <v>11.94</v>
      </c>
      <c r="H15" s="2">
        <v>59.4</v>
      </c>
      <c r="I15" s="2">
        <v>5.3999999999999999E-2</v>
      </c>
      <c r="J15" s="2">
        <v>0</v>
      </c>
      <c r="K15" s="2">
        <v>0</v>
      </c>
      <c r="L15" s="2">
        <v>0</v>
      </c>
      <c r="M15" s="2">
        <v>10.5</v>
      </c>
      <c r="N15" s="2">
        <v>47.4</v>
      </c>
      <c r="O15" s="2">
        <v>14.1</v>
      </c>
      <c r="P15" s="2">
        <v>1.17</v>
      </c>
    </row>
    <row r="16" spans="1:16" x14ac:dyDescent="0.3">
      <c r="A16" s="36"/>
      <c r="B16" s="8" t="s">
        <v>20</v>
      </c>
      <c r="C16" s="8"/>
      <c r="D16" s="6">
        <f>SUM(D10:D13)</f>
        <v>600</v>
      </c>
      <c r="E16" s="6">
        <f>SUM(E10:E15)</f>
        <v>34.94</v>
      </c>
      <c r="F16" s="6">
        <f t="shared" ref="F16:P16" si="1">SUM(F10:F15)</f>
        <v>24.810000000000002</v>
      </c>
      <c r="G16" s="6">
        <f t="shared" si="1"/>
        <v>116.72</v>
      </c>
      <c r="H16" s="6">
        <f t="shared" si="1"/>
        <v>826.19999999999993</v>
      </c>
      <c r="I16" s="6">
        <f t="shared" si="1"/>
        <v>0.48400000000000004</v>
      </c>
      <c r="J16" s="6">
        <f t="shared" si="1"/>
        <v>11.8</v>
      </c>
      <c r="K16" s="6">
        <f t="shared" si="1"/>
        <v>0.09</v>
      </c>
      <c r="L16" s="6">
        <f t="shared" si="1"/>
        <v>2.12</v>
      </c>
      <c r="M16" s="6">
        <f t="shared" si="1"/>
        <v>107.5</v>
      </c>
      <c r="N16" s="6">
        <f t="shared" si="1"/>
        <v>563.1</v>
      </c>
      <c r="O16" s="6">
        <f t="shared" si="1"/>
        <v>252.5</v>
      </c>
      <c r="P16" s="6">
        <f t="shared" si="1"/>
        <v>13.03</v>
      </c>
    </row>
    <row r="17" spans="1:16" x14ac:dyDescent="0.3">
      <c r="A17" s="36"/>
      <c r="B17" s="8" t="s">
        <v>23</v>
      </c>
      <c r="C17" s="8"/>
      <c r="D17" s="6"/>
      <c r="E17" s="6">
        <f>E8+E16</f>
        <v>41.69</v>
      </c>
      <c r="F17" s="6">
        <f t="shared" ref="F17:P17" si="2">F8+F16</f>
        <v>33.49</v>
      </c>
      <c r="G17" s="6">
        <f t="shared" si="2"/>
        <v>191.76</v>
      </c>
      <c r="H17" s="6">
        <f t="shared" si="2"/>
        <v>1221.6999999999998</v>
      </c>
      <c r="I17" s="6">
        <f t="shared" si="2"/>
        <v>0.63200000000000001</v>
      </c>
      <c r="J17" s="6">
        <f t="shared" si="2"/>
        <v>49.8</v>
      </c>
      <c r="K17" s="6">
        <f t="shared" si="2"/>
        <v>9.0999999999999998E-2</v>
      </c>
      <c r="L17" s="6">
        <f t="shared" si="2"/>
        <v>3.27</v>
      </c>
      <c r="M17" s="6">
        <f t="shared" si="2"/>
        <v>160.30000000000001</v>
      </c>
      <c r="N17" s="6">
        <f t="shared" si="2"/>
        <v>608</v>
      </c>
      <c r="O17" s="6">
        <f t="shared" si="2"/>
        <v>288.7</v>
      </c>
      <c r="P17" s="6">
        <f t="shared" si="2"/>
        <v>24.86</v>
      </c>
    </row>
    <row r="18" spans="1:16" x14ac:dyDescent="0.3">
      <c r="A18" s="36" t="s">
        <v>24</v>
      </c>
      <c r="B18" s="1" t="s">
        <v>98</v>
      </c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43.2" x14ac:dyDescent="0.3">
      <c r="A19" s="36"/>
      <c r="B19" s="3" t="s">
        <v>99</v>
      </c>
      <c r="C19" s="3">
        <v>501</v>
      </c>
      <c r="D19" s="2">
        <v>200</v>
      </c>
      <c r="E19" s="2">
        <v>1</v>
      </c>
      <c r="F19" s="2">
        <v>0.2</v>
      </c>
      <c r="G19" s="2">
        <v>20.2</v>
      </c>
      <c r="H19" s="2">
        <v>86</v>
      </c>
      <c r="I19" s="2">
        <v>0.02</v>
      </c>
      <c r="J19" s="2">
        <v>4</v>
      </c>
      <c r="K19" s="2">
        <v>0</v>
      </c>
      <c r="L19" s="2">
        <v>0</v>
      </c>
      <c r="M19" s="2">
        <v>1.4</v>
      </c>
      <c r="N19" s="2">
        <v>0</v>
      </c>
      <c r="O19" s="2">
        <v>0</v>
      </c>
      <c r="P19" s="2">
        <v>2.8</v>
      </c>
    </row>
    <row r="20" spans="1:16" ht="28.8" x14ac:dyDescent="0.3">
      <c r="A20" s="36"/>
      <c r="B20" s="3" t="s">
        <v>100</v>
      </c>
      <c r="C20" s="3">
        <v>542</v>
      </c>
      <c r="D20" s="2">
        <v>60</v>
      </c>
      <c r="E20" s="2">
        <v>4.2</v>
      </c>
      <c r="F20" s="2">
        <v>6.7</v>
      </c>
      <c r="G20" s="2">
        <v>27.8</v>
      </c>
      <c r="H20" s="2">
        <v>189</v>
      </c>
      <c r="I20" s="2">
        <v>0.08</v>
      </c>
      <c r="J20" s="2">
        <v>20</v>
      </c>
      <c r="K20" s="2">
        <v>0</v>
      </c>
      <c r="L20" s="2">
        <v>0.8</v>
      </c>
      <c r="M20" s="2">
        <v>16</v>
      </c>
      <c r="N20" s="2">
        <v>56</v>
      </c>
      <c r="O20" s="2">
        <v>84</v>
      </c>
      <c r="P20" s="2">
        <v>0.12</v>
      </c>
    </row>
    <row r="21" spans="1:16" x14ac:dyDescent="0.3">
      <c r="A21" s="36"/>
      <c r="B21" s="3" t="s">
        <v>105</v>
      </c>
      <c r="C21" s="3">
        <v>580</v>
      </c>
      <c r="D21" s="2">
        <v>10</v>
      </c>
      <c r="E21" s="2">
        <v>0.75</v>
      </c>
      <c r="F21" s="2">
        <v>0.98</v>
      </c>
      <c r="G21" s="2">
        <v>7.44</v>
      </c>
      <c r="H21" s="2">
        <v>41.5</v>
      </c>
      <c r="I21" s="2">
        <v>8.0000000000000002E-3</v>
      </c>
      <c r="J21" s="2">
        <v>0</v>
      </c>
      <c r="K21" s="2">
        <v>0</v>
      </c>
      <c r="L21" s="2">
        <v>0.47</v>
      </c>
      <c r="M21" s="2">
        <v>2.9</v>
      </c>
      <c r="N21" s="2">
        <v>9</v>
      </c>
      <c r="O21" s="2">
        <v>2</v>
      </c>
      <c r="P21" s="2">
        <v>0.23</v>
      </c>
    </row>
    <row r="22" spans="1:16" x14ac:dyDescent="0.3">
      <c r="A22" s="36"/>
      <c r="B22" s="3" t="s">
        <v>111</v>
      </c>
      <c r="C22" s="3">
        <v>82</v>
      </c>
      <c r="D22" s="2">
        <v>200</v>
      </c>
      <c r="E22" s="2">
        <v>0.8</v>
      </c>
      <c r="F22" s="2">
        <v>0.8</v>
      </c>
      <c r="G22" s="2">
        <v>19.600000000000001</v>
      </c>
      <c r="H22" s="2">
        <v>88</v>
      </c>
      <c r="I22" s="2">
        <v>8.0000000000000002E-3</v>
      </c>
      <c r="J22" s="2">
        <v>0</v>
      </c>
      <c r="K22" s="2">
        <v>1E-3</v>
      </c>
      <c r="L22" s="2">
        <v>0.35</v>
      </c>
      <c r="M22" s="2">
        <v>2.9</v>
      </c>
      <c r="N22" s="2">
        <v>0.9</v>
      </c>
      <c r="O22" s="2">
        <v>0.2</v>
      </c>
      <c r="P22" s="2">
        <v>0.21</v>
      </c>
    </row>
    <row r="23" spans="1:16" x14ac:dyDescent="0.3">
      <c r="A23" s="36"/>
      <c r="B23" s="5" t="s">
        <v>20</v>
      </c>
      <c r="C23" s="5"/>
      <c r="D23" s="6"/>
      <c r="E23" s="6">
        <f t="shared" ref="E23:K23" si="3">SUM(E19:E22)</f>
        <v>6.75</v>
      </c>
      <c r="F23" s="6">
        <f t="shared" si="3"/>
        <v>8.6800000000000015</v>
      </c>
      <c r="G23" s="6">
        <f t="shared" si="3"/>
        <v>75.039999999999992</v>
      </c>
      <c r="H23" s="6">
        <f t="shared" si="3"/>
        <v>404.5</v>
      </c>
      <c r="I23" s="6">
        <f t="shared" si="3"/>
        <v>0.11600000000000002</v>
      </c>
      <c r="J23" s="6">
        <f t="shared" si="3"/>
        <v>24</v>
      </c>
      <c r="K23" s="6">
        <f t="shared" si="3"/>
        <v>1E-3</v>
      </c>
      <c r="L23" s="6">
        <f t="shared" ref="L23:O23" si="4">SUM(L19:L22)</f>
        <v>1.62</v>
      </c>
      <c r="M23" s="6">
        <f t="shared" si="4"/>
        <v>23.199999999999996</v>
      </c>
      <c r="N23" s="6">
        <f t="shared" si="4"/>
        <v>65.900000000000006</v>
      </c>
      <c r="O23" s="6">
        <f t="shared" si="4"/>
        <v>86.2</v>
      </c>
      <c r="P23" s="6">
        <f>SUM(P19:P22)</f>
        <v>3.36</v>
      </c>
    </row>
    <row r="24" spans="1:16" x14ac:dyDescent="0.3">
      <c r="A24" s="36"/>
      <c r="B24" s="7" t="s">
        <v>97</v>
      </c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8.8" x14ac:dyDescent="0.3">
      <c r="A25" s="36"/>
      <c r="B25" s="3" t="s">
        <v>101</v>
      </c>
      <c r="C25" s="3">
        <v>148</v>
      </c>
      <c r="D25" s="2">
        <v>100</v>
      </c>
      <c r="E25" s="2">
        <v>0.7</v>
      </c>
      <c r="F25" s="2">
        <v>0.1</v>
      </c>
      <c r="G25" s="2">
        <v>1.9</v>
      </c>
      <c r="H25" s="2">
        <v>11</v>
      </c>
      <c r="I25" s="2">
        <v>0.06</v>
      </c>
      <c r="J25" s="2">
        <v>2.5</v>
      </c>
      <c r="K25" s="2">
        <v>0</v>
      </c>
      <c r="L25" s="2">
        <v>0.7</v>
      </c>
      <c r="M25" s="2">
        <v>14</v>
      </c>
      <c r="N25" s="2">
        <v>26</v>
      </c>
      <c r="O25" s="2">
        <v>20</v>
      </c>
      <c r="P25" s="2">
        <v>0.9</v>
      </c>
    </row>
    <row r="26" spans="1:16" ht="32.25" customHeight="1" x14ac:dyDescent="0.3">
      <c r="A26" s="36"/>
      <c r="B26" s="3" t="s">
        <v>106</v>
      </c>
      <c r="C26" s="3">
        <v>366</v>
      </c>
      <c r="D26" s="2">
        <v>100</v>
      </c>
      <c r="E26" s="2">
        <v>16.2</v>
      </c>
      <c r="F26" s="2">
        <v>12</v>
      </c>
      <c r="G26" s="2">
        <v>0.3</v>
      </c>
      <c r="H26" s="2">
        <v>174</v>
      </c>
      <c r="I26" s="2">
        <v>7.0000000000000007E-2</v>
      </c>
      <c r="J26" s="2">
        <v>0.4</v>
      </c>
      <c r="K26" s="2">
        <v>0.06</v>
      </c>
      <c r="L26" s="2">
        <v>0.8</v>
      </c>
      <c r="M26" s="2">
        <v>23</v>
      </c>
      <c r="N26" s="2">
        <v>227</v>
      </c>
      <c r="O26" s="2">
        <v>53</v>
      </c>
      <c r="P26" s="2">
        <v>2.8</v>
      </c>
    </row>
    <row r="27" spans="1:16" x14ac:dyDescent="0.3">
      <c r="A27" s="36"/>
      <c r="B27" s="3" t="s">
        <v>22</v>
      </c>
      <c r="C27" s="3">
        <v>385</v>
      </c>
      <c r="D27" s="2">
        <v>200</v>
      </c>
      <c r="E27" s="2">
        <v>5.0199999999999996</v>
      </c>
      <c r="F27" s="2">
        <v>7.24</v>
      </c>
      <c r="G27" s="2">
        <v>51.8</v>
      </c>
      <c r="H27" s="2">
        <v>292.39999999999998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v>0.1</v>
      </c>
    </row>
    <row r="28" spans="1:16" x14ac:dyDescent="0.3">
      <c r="A28" s="36"/>
      <c r="B28" s="3" t="s">
        <v>27</v>
      </c>
      <c r="C28" s="3">
        <v>408</v>
      </c>
      <c r="D28" s="2">
        <v>50</v>
      </c>
      <c r="E28" s="2">
        <v>0.74</v>
      </c>
      <c r="F28" s="2">
        <v>4.67</v>
      </c>
      <c r="G28" s="2">
        <v>1.21</v>
      </c>
      <c r="H28" s="2">
        <v>50</v>
      </c>
      <c r="I28" s="2">
        <v>8.0000000000000002E-3</v>
      </c>
      <c r="J28" s="2">
        <v>0.05</v>
      </c>
      <c r="K28" s="2">
        <v>28.5</v>
      </c>
      <c r="L28" s="2">
        <v>0.105</v>
      </c>
      <c r="M28" s="2">
        <v>22.05</v>
      </c>
      <c r="N28" s="2">
        <v>14.66</v>
      </c>
      <c r="O28" s="2">
        <v>2.0299999999999998</v>
      </c>
      <c r="P28" s="2">
        <v>7.5999999999999998E-2</v>
      </c>
    </row>
    <row r="29" spans="1:16" ht="57.6" x14ac:dyDescent="0.3">
      <c r="A29" s="36"/>
      <c r="B29" s="3" t="s">
        <v>107</v>
      </c>
      <c r="C29" s="3">
        <v>484</v>
      </c>
      <c r="D29" s="2">
        <v>200</v>
      </c>
      <c r="E29" s="2">
        <v>0</v>
      </c>
      <c r="F29" s="2">
        <v>0</v>
      </c>
      <c r="G29" s="2">
        <v>15</v>
      </c>
      <c r="H29" s="2">
        <v>60</v>
      </c>
      <c r="I29" s="2">
        <v>0</v>
      </c>
      <c r="J29" s="2">
        <v>0</v>
      </c>
      <c r="K29" s="2">
        <v>0</v>
      </c>
      <c r="L29" s="2">
        <v>0</v>
      </c>
      <c r="M29" s="2">
        <v>1.4</v>
      </c>
      <c r="N29" s="2">
        <v>5.8</v>
      </c>
      <c r="O29" s="2">
        <v>0</v>
      </c>
      <c r="P29" s="2">
        <v>0.02</v>
      </c>
    </row>
    <row r="30" spans="1:16" ht="27" customHeight="1" x14ac:dyDescent="0.3">
      <c r="A30" s="36"/>
      <c r="B30" s="3" t="s">
        <v>103</v>
      </c>
      <c r="C30" s="3">
        <v>573</v>
      </c>
      <c r="D30" s="2">
        <v>50</v>
      </c>
      <c r="E30" s="2">
        <v>3.8</v>
      </c>
      <c r="F30" s="2">
        <v>0.4</v>
      </c>
      <c r="G30" s="2">
        <v>24.6</v>
      </c>
      <c r="H30" s="2">
        <v>117</v>
      </c>
      <c r="I30" s="2">
        <v>0.05</v>
      </c>
      <c r="J30" s="2">
        <v>0</v>
      </c>
      <c r="K30" s="2">
        <v>0</v>
      </c>
      <c r="L30" s="2">
        <v>0.5</v>
      </c>
      <c r="M30" s="2">
        <v>10</v>
      </c>
      <c r="N30" s="2">
        <v>32.5</v>
      </c>
      <c r="O30" s="2">
        <v>7</v>
      </c>
      <c r="P30" s="2">
        <v>0.5</v>
      </c>
    </row>
    <row r="31" spans="1:16" ht="28.8" x14ac:dyDescent="0.3">
      <c r="A31" s="36"/>
      <c r="B31" s="3" t="s">
        <v>108</v>
      </c>
      <c r="C31" s="3">
        <v>575</v>
      </c>
      <c r="D31" s="2">
        <v>30</v>
      </c>
      <c r="E31" s="2">
        <v>2.04</v>
      </c>
      <c r="F31" s="2">
        <v>0.39</v>
      </c>
      <c r="G31" s="2">
        <v>11.94</v>
      </c>
      <c r="H31" s="2">
        <v>59.4</v>
      </c>
      <c r="I31" s="2">
        <v>5.3999999999999999E-2</v>
      </c>
      <c r="J31" s="2">
        <v>0</v>
      </c>
      <c r="K31" s="2">
        <v>0</v>
      </c>
      <c r="L31" s="2">
        <v>0</v>
      </c>
      <c r="M31" s="2">
        <v>10.5</v>
      </c>
      <c r="N31" s="2">
        <v>47.4</v>
      </c>
      <c r="O31" s="2">
        <v>14.1</v>
      </c>
      <c r="P31" s="2">
        <v>1.17</v>
      </c>
    </row>
    <row r="32" spans="1:16" x14ac:dyDescent="0.3">
      <c r="A32" s="36"/>
      <c r="B32" s="5" t="s">
        <v>20</v>
      </c>
      <c r="C32" s="5"/>
      <c r="D32" s="6"/>
      <c r="E32" s="6">
        <f>SUM(E25:E31)</f>
        <v>28.499999999999996</v>
      </c>
      <c r="F32" s="6">
        <f>SUM(F25:F31)</f>
        <v>24.799999999999997</v>
      </c>
      <c r="G32" s="6">
        <f>SUM(G25:G31)</f>
        <v>106.75</v>
      </c>
      <c r="H32" s="6">
        <f>SUM(H25:H31)</f>
        <v>763.8</v>
      </c>
      <c r="I32" s="6">
        <f>SUM(I25:I31)</f>
        <v>0.24199999999999999</v>
      </c>
      <c r="J32" s="6">
        <f t="shared" ref="J32:P32" si="5">SUM(J25:J31)</f>
        <v>2.9499999999999997</v>
      </c>
      <c r="K32" s="6">
        <f t="shared" si="5"/>
        <v>28.56</v>
      </c>
      <c r="L32" s="6">
        <f t="shared" si="5"/>
        <v>2.105</v>
      </c>
      <c r="M32" s="6">
        <f t="shared" si="5"/>
        <v>81.949999999999989</v>
      </c>
      <c r="N32" s="6">
        <f t="shared" si="5"/>
        <v>353.36</v>
      </c>
      <c r="O32" s="6">
        <f t="shared" si="5"/>
        <v>96.13</v>
      </c>
      <c r="P32" s="6">
        <f t="shared" si="5"/>
        <v>5.5659999999999998</v>
      </c>
    </row>
    <row r="33" spans="1:16" x14ac:dyDescent="0.3">
      <c r="A33" s="36"/>
      <c r="B33" s="5" t="s">
        <v>23</v>
      </c>
      <c r="C33" s="5"/>
      <c r="D33" s="6"/>
      <c r="E33" s="6">
        <f>E23+E32</f>
        <v>35.25</v>
      </c>
      <c r="F33" s="6">
        <f t="shared" ref="F33:P33" si="6">F23+F32</f>
        <v>33.479999999999997</v>
      </c>
      <c r="G33" s="6">
        <f t="shared" si="6"/>
        <v>181.79</v>
      </c>
      <c r="H33" s="6">
        <f t="shared" si="6"/>
        <v>1168.3</v>
      </c>
      <c r="I33" s="6">
        <f t="shared" si="6"/>
        <v>0.35799999999999998</v>
      </c>
      <c r="J33" s="6">
        <f t="shared" si="6"/>
        <v>26.95</v>
      </c>
      <c r="K33" s="6">
        <f t="shared" si="6"/>
        <v>28.561</v>
      </c>
      <c r="L33" s="6">
        <f t="shared" si="6"/>
        <v>3.7250000000000001</v>
      </c>
      <c r="M33" s="6">
        <f t="shared" si="6"/>
        <v>105.14999999999998</v>
      </c>
      <c r="N33" s="6">
        <f t="shared" si="6"/>
        <v>419.26</v>
      </c>
      <c r="O33" s="6">
        <f t="shared" si="6"/>
        <v>182.32999999999998</v>
      </c>
      <c r="P33" s="6">
        <f t="shared" si="6"/>
        <v>8.9260000000000002</v>
      </c>
    </row>
    <row r="34" spans="1:16" x14ac:dyDescent="0.3">
      <c r="A34" s="36" t="s">
        <v>25</v>
      </c>
      <c r="B34" s="7" t="s">
        <v>98</v>
      </c>
      <c r="C34" s="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43.2" x14ac:dyDescent="0.3">
      <c r="A35" s="36"/>
      <c r="B35" s="3" t="s">
        <v>99</v>
      </c>
      <c r="C35" s="3">
        <v>501</v>
      </c>
      <c r="D35" s="2">
        <v>200</v>
      </c>
      <c r="E35" s="2">
        <v>1</v>
      </c>
      <c r="F35" s="2">
        <v>0.2</v>
      </c>
      <c r="G35" s="2">
        <v>2</v>
      </c>
      <c r="H35" s="2">
        <v>86</v>
      </c>
      <c r="I35" s="2">
        <v>20.2</v>
      </c>
      <c r="J35" s="2">
        <v>4</v>
      </c>
      <c r="K35" s="2">
        <v>0</v>
      </c>
      <c r="L35" s="2">
        <v>0</v>
      </c>
      <c r="M35" s="2">
        <v>1.4</v>
      </c>
      <c r="N35" s="2">
        <v>0</v>
      </c>
      <c r="O35" s="2">
        <v>0</v>
      </c>
      <c r="P35" s="2">
        <v>2.8</v>
      </c>
    </row>
    <row r="36" spans="1:16" ht="28.8" x14ac:dyDescent="0.3">
      <c r="A36" s="36"/>
      <c r="B36" s="3" t="s">
        <v>100</v>
      </c>
      <c r="C36" s="3">
        <v>542</v>
      </c>
      <c r="D36" s="2">
        <v>60</v>
      </c>
      <c r="E36" s="2">
        <v>4.2</v>
      </c>
      <c r="F36" s="2">
        <v>6.7</v>
      </c>
      <c r="G36" s="2">
        <v>27.8</v>
      </c>
      <c r="H36" s="2">
        <v>189</v>
      </c>
      <c r="I36" s="2">
        <v>8.0000000000000002E-3</v>
      </c>
      <c r="J36" s="2">
        <v>0</v>
      </c>
      <c r="K36" s="2">
        <v>1E-3</v>
      </c>
      <c r="L36" s="2">
        <v>0.35</v>
      </c>
      <c r="M36" s="2">
        <v>2.9</v>
      </c>
      <c r="N36" s="2">
        <v>0.9</v>
      </c>
      <c r="O36" s="2">
        <v>0.2</v>
      </c>
      <c r="P36" s="2">
        <v>0.21</v>
      </c>
    </row>
    <row r="37" spans="1:16" x14ac:dyDescent="0.3">
      <c r="A37" s="36"/>
      <c r="B37" s="3" t="s">
        <v>109</v>
      </c>
      <c r="C37" s="3">
        <v>581</v>
      </c>
      <c r="D37" s="2">
        <v>10</v>
      </c>
      <c r="E37" s="2">
        <v>0.75</v>
      </c>
      <c r="F37" s="2">
        <v>0.98</v>
      </c>
      <c r="G37" s="2">
        <v>7.44</v>
      </c>
      <c r="H37" s="2">
        <v>41.5</v>
      </c>
      <c r="I37" s="2">
        <v>0.04</v>
      </c>
      <c r="J37" s="2">
        <v>10</v>
      </c>
      <c r="K37" s="2">
        <v>0</v>
      </c>
      <c r="L37" s="2">
        <v>0.8</v>
      </c>
      <c r="M37" s="2">
        <v>38</v>
      </c>
      <c r="N37" s="2">
        <v>32</v>
      </c>
      <c r="O37" s="2">
        <v>24</v>
      </c>
      <c r="P37" s="2">
        <v>4.5999999999999996</v>
      </c>
    </row>
    <row r="38" spans="1:16" x14ac:dyDescent="0.3">
      <c r="A38" s="36"/>
      <c r="B38" s="3" t="s">
        <v>110</v>
      </c>
      <c r="C38" s="3">
        <v>82</v>
      </c>
      <c r="D38" s="2">
        <v>200</v>
      </c>
      <c r="E38" s="2">
        <v>0.8</v>
      </c>
      <c r="F38" s="2">
        <v>0.8</v>
      </c>
      <c r="G38" s="2">
        <v>19.600000000000001</v>
      </c>
      <c r="H38" s="2">
        <v>88</v>
      </c>
      <c r="I38" s="2">
        <v>0.06</v>
      </c>
      <c r="J38" s="2">
        <v>14</v>
      </c>
      <c r="K38" s="2">
        <v>0</v>
      </c>
      <c r="L38" s="2">
        <v>0.4</v>
      </c>
      <c r="M38" s="2">
        <v>16.100000000000001</v>
      </c>
      <c r="N38" s="2">
        <v>22</v>
      </c>
      <c r="O38" s="2">
        <v>18</v>
      </c>
      <c r="P38" s="2">
        <v>4.42</v>
      </c>
    </row>
    <row r="39" spans="1:16" x14ac:dyDescent="0.3">
      <c r="A39" s="36"/>
      <c r="B39" s="5" t="s">
        <v>20</v>
      </c>
      <c r="C39" s="5"/>
      <c r="D39" s="6"/>
      <c r="E39" s="6">
        <f t="shared" ref="E39:P39" si="7">SUM(E35:E38)</f>
        <v>6.75</v>
      </c>
      <c r="F39" s="6">
        <f t="shared" si="7"/>
        <v>8.6800000000000015</v>
      </c>
      <c r="G39" s="6">
        <f t="shared" si="7"/>
        <v>56.84</v>
      </c>
      <c r="H39" s="6">
        <f t="shared" si="7"/>
        <v>404.5</v>
      </c>
      <c r="I39" s="6">
        <f t="shared" si="7"/>
        <v>20.307999999999996</v>
      </c>
      <c r="J39" s="6">
        <f t="shared" si="7"/>
        <v>28</v>
      </c>
      <c r="K39" s="6">
        <f t="shared" si="7"/>
        <v>1E-3</v>
      </c>
      <c r="L39" s="6">
        <f t="shared" si="7"/>
        <v>1.5499999999999998</v>
      </c>
      <c r="M39" s="6">
        <f t="shared" si="7"/>
        <v>58.4</v>
      </c>
      <c r="N39" s="6">
        <f t="shared" si="7"/>
        <v>54.9</v>
      </c>
      <c r="O39" s="6">
        <f t="shared" si="7"/>
        <v>42.2</v>
      </c>
      <c r="P39" s="6">
        <f t="shared" si="7"/>
        <v>12.03</v>
      </c>
    </row>
    <row r="40" spans="1:16" x14ac:dyDescent="0.3">
      <c r="A40" s="36"/>
      <c r="B40" s="7" t="s">
        <v>96</v>
      </c>
      <c r="C40" s="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43.2" x14ac:dyDescent="0.3">
      <c r="A41" s="36"/>
      <c r="B41" s="3" t="s">
        <v>112</v>
      </c>
      <c r="C41" s="3">
        <v>18</v>
      </c>
      <c r="D41" s="2">
        <v>100</v>
      </c>
      <c r="E41" s="2">
        <v>1</v>
      </c>
      <c r="F41" s="2">
        <v>6.1</v>
      </c>
      <c r="G41" s="2">
        <v>3.5</v>
      </c>
      <c r="H41" s="2">
        <v>73</v>
      </c>
      <c r="I41" s="2">
        <v>0.03</v>
      </c>
      <c r="J41" s="2">
        <v>10</v>
      </c>
      <c r="K41" s="2">
        <v>0</v>
      </c>
      <c r="L41" s="2">
        <v>0.1</v>
      </c>
      <c r="M41" s="2">
        <v>23</v>
      </c>
      <c r="N41" s="2">
        <v>42</v>
      </c>
      <c r="O41" s="2">
        <v>14</v>
      </c>
      <c r="P41" s="2">
        <v>0.6</v>
      </c>
    </row>
    <row r="42" spans="1:16" ht="28.8" x14ac:dyDescent="0.3">
      <c r="A42" s="36"/>
      <c r="B42" s="3" t="s">
        <v>113</v>
      </c>
      <c r="C42" s="3">
        <v>341</v>
      </c>
      <c r="D42" s="2">
        <v>100</v>
      </c>
      <c r="E42" s="2">
        <v>16</v>
      </c>
      <c r="F42" s="2">
        <v>15.5</v>
      </c>
      <c r="G42" s="2">
        <v>12</v>
      </c>
      <c r="H42" s="2">
        <v>253</v>
      </c>
      <c r="I42" s="2">
        <v>0.09</v>
      </c>
      <c r="J42" s="2">
        <v>0</v>
      </c>
      <c r="K42" s="2">
        <v>0.04</v>
      </c>
      <c r="L42" s="2">
        <v>0.5</v>
      </c>
      <c r="M42" s="2">
        <v>39</v>
      </c>
      <c r="N42" s="2">
        <v>185</v>
      </c>
      <c r="O42" s="2">
        <v>26</v>
      </c>
      <c r="P42" s="2">
        <v>2.8</v>
      </c>
    </row>
    <row r="43" spans="1:16" ht="15.6" customHeight="1" x14ac:dyDescent="0.3">
      <c r="A43" s="36"/>
      <c r="B43" s="3" t="s">
        <v>29</v>
      </c>
      <c r="C43" s="3">
        <v>419</v>
      </c>
      <c r="D43" s="2">
        <v>50</v>
      </c>
      <c r="E43" s="2">
        <v>0.47499999999999998</v>
      </c>
      <c r="F43" s="2">
        <v>1.64</v>
      </c>
      <c r="G43" s="2">
        <v>2.2999999999999998</v>
      </c>
      <c r="H43" s="2">
        <v>25.95</v>
      </c>
      <c r="I43" s="2">
        <v>0.08</v>
      </c>
      <c r="J43" s="2">
        <v>34</v>
      </c>
      <c r="K43" s="2">
        <v>0.06</v>
      </c>
      <c r="L43" s="2">
        <v>1.4</v>
      </c>
      <c r="M43" s="2">
        <v>12.2</v>
      </c>
      <c r="N43" s="2">
        <v>110</v>
      </c>
      <c r="O43" s="2">
        <v>48</v>
      </c>
      <c r="P43" s="2">
        <v>2</v>
      </c>
    </row>
    <row r="44" spans="1:16" ht="43.5" customHeight="1" x14ac:dyDescent="0.3">
      <c r="A44" s="36"/>
      <c r="B44" s="3" t="s">
        <v>94</v>
      </c>
      <c r="C44" s="3">
        <v>256</v>
      </c>
      <c r="D44" s="2">
        <v>200</v>
      </c>
      <c r="E44" s="2">
        <v>7.4</v>
      </c>
      <c r="F44" s="2">
        <v>6.6</v>
      </c>
      <c r="G44" s="2">
        <v>39.4</v>
      </c>
      <c r="H44" s="2">
        <v>246</v>
      </c>
      <c r="I44" s="2">
        <v>0.08</v>
      </c>
      <c r="J44" s="2">
        <v>0</v>
      </c>
      <c r="K44" s="2">
        <v>42</v>
      </c>
      <c r="L44" s="2">
        <v>1</v>
      </c>
      <c r="M44" s="2">
        <v>16</v>
      </c>
      <c r="N44" s="2">
        <v>60</v>
      </c>
      <c r="O44" s="2">
        <v>10</v>
      </c>
      <c r="P44" s="2">
        <v>1.4</v>
      </c>
    </row>
    <row r="45" spans="1:16" ht="43.2" x14ac:dyDescent="0.3">
      <c r="A45" s="36"/>
      <c r="B45" s="3" t="s">
        <v>99</v>
      </c>
      <c r="C45" s="3">
        <v>501</v>
      </c>
      <c r="D45" s="2">
        <v>200</v>
      </c>
      <c r="E45" s="2">
        <v>1</v>
      </c>
      <c r="F45" s="2">
        <v>0.2</v>
      </c>
      <c r="G45" s="2">
        <v>20.2</v>
      </c>
      <c r="H45" s="2">
        <v>86</v>
      </c>
      <c r="I45" s="2">
        <v>0.01</v>
      </c>
      <c r="J45" s="2">
        <v>0.5</v>
      </c>
      <c r="K45" s="2">
        <v>0</v>
      </c>
      <c r="L45" s="2">
        <v>0</v>
      </c>
      <c r="M45" s="2">
        <v>28</v>
      </c>
      <c r="N45" s="2">
        <v>19</v>
      </c>
      <c r="O45" s="2">
        <v>7</v>
      </c>
      <c r="P45" s="2">
        <v>1.5</v>
      </c>
    </row>
    <row r="46" spans="1:16" ht="33.75" customHeight="1" x14ac:dyDescent="0.3">
      <c r="A46" s="36"/>
      <c r="B46" s="3" t="s">
        <v>103</v>
      </c>
      <c r="C46" s="3">
        <v>573</v>
      </c>
      <c r="D46" s="2">
        <v>50</v>
      </c>
      <c r="E46" s="2">
        <v>3.8</v>
      </c>
      <c r="F46" s="2">
        <v>0.4</v>
      </c>
      <c r="G46" s="2">
        <v>24.6</v>
      </c>
      <c r="H46" s="2">
        <v>117</v>
      </c>
      <c r="I46" s="2">
        <v>0.05</v>
      </c>
      <c r="J46" s="2">
        <v>0</v>
      </c>
      <c r="K46" s="2">
        <v>0</v>
      </c>
      <c r="L46" s="2">
        <v>0.5</v>
      </c>
      <c r="M46" s="2">
        <v>10</v>
      </c>
      <c r="N46" s="2">
        <v>32.5</v>
      </c>
      <c r="O46" s="2">
        <v>7</v>
      </c>
      <c r="P46" s="2">
        <v>0.5</v>
      </c>
    </row>
    <row r="47" spans="1:16" ht="28.8" x14ac:dyDescent="0.3">
      <c r="A47" s="36"/>
      <c r="B47" s="3" t="s">
        <v>108</v>
      </c>
      <c r="C47" s="3">
        <v>575</v>
      </c>
      <c r="D47" s="2">
        <v>30</v>
      </c>
      <c r="E47" s="2">
        <v>2.04</v>
      </c>
      <c r="F47" s="2">
        <v>0.39</v>
      </c>
      <c r="G47" s="2">
        <v>11.94</v>
      </c>
      <c r="H47" s="2">
        <v>59.4</v>
      </c>
      <c r="I47" s="2">
        <v>5.3999999999999999E-2</v>
      </c>
      <c r="J47" s="2">
        <v>0</v>
      </c>
      <c r="K47" s="2">
        <v>0</v>
      </c>
      <c r="L47" s="2">
        <v>0</v>
      </c>
      <c r="M47" s="2">
        <v>10.5</v>
      </c>
      <c r="N47" s="2">
        <v>47.4</v>
      </c>
      <c r="O47" s="2">
        <v>14.1</v>
      </c>
      <c r="P47" s="2">
        <v>1.17</v>
      </c>
    </row>
    <row r="48" spans="1:16" x14ac:dyDescent="0.3">
      <c r="A48" s="36"/>
      <c r="B48" s="5" t="s">
        <v>20</v>
      </c>
      <c r="C48" s="5"/>
      <c r="D48" s="6"/>
      <c r="E48" s="6">
        <f>SUM(E41:E47)</f>
        <v>31.715</v>
      </c>
      <c r="F48" s="6">
        <f t="shared" ref="F48:P48" si="8">SUM(F41:F47)</f>
        <v>30.830000000000002</v>
      </c>
      <c r="G48" s="6">
        <f t="shared" si="8"/>
        <v>113.94</v>
      </c>
      <c r="H48" s="6">
        <f t="shared" si="8"/>
        <v>860.35</v>
      </c>
      <c r="I48" s="6">
        <f t="shared" si="8"/>
        <v>0.39400000000000002</v>
      </c>
      <c r="J48" s="6">
        <f t="shared" si="8"/>
        <v>44.5</v>
      </c>
      <c r="K48" s="6">
        <f t="shared" si="8"/>
        <v>42.1</v>
      </c>
      <c r="L48" s="6">
        <f t="shared" si="8"/>
        <v>3.5</v>
      </c>
      <c r="M48" s="6">
        <f t="shared" si="8"/>
        <v>138.69999999999999</v>
      </c>
      <c r="N48" s="6">
        <f t="shared" si="8"/>
        <v>495.9</v>
      </c>
      <c r="O48" s="6">
        <f t="shared" si="8"/>
        <v>126.1</v>
      </c>
      <c r="P48" s="6">
        <f t="shared" si="8"/>
        <v>9.9700000000000006</v>
      </c>
    </row>
    <row r="49" spans="1:16" x14ac:dyDescent="0.3">
      <c r="A49" s="36"/>
      <c r="B49" s="5" t="s">
        <v>23</v>
      </c>
      <c r="C49" s="5"/>
      <c r="D49" s="6"/>
      <c r="E49" s="6">
        <f>E39+E48</f>
        <v>38.465000000000003</v>
      </c>
      <c r="F49" s="6">
        <f t="shared" ref="F49:P49" si="9">F39+F48</f>
        <v>39.510000000000005</v>
      </c>
      <c r="G49" s="6">
        <f t="shared" si="9"/>
        <v>170.78</v>
      </c>
      <c r="H49" s="6">
        <f t="shared" si="9"/>
        <v>1264.8499999999999</v>
      </c>
      <c r="I49" s="6">
        <f t="shared" si="9"/>
        <v>20.701999999999995</v>
      </c>
      <c r="J49" s="6">
        <f t="shared" si="9"/>
        <v>72.5</v>
      </c>
      <c r="K49" s="6">
        <f t="shared" si="9"/>
        <v>42.100999999999999</v>
      </c>
      <c r="L49" s="6">
        <f t="shared" si="9"/>
        <v>5.05</v>
      </c>
      <c r="M49" s="6">
        <f t="shared" si="9"/>
        <v>197.1</v>
      </c>
      <c r="N49" s="6">
        <f t="shared" si="9"/>
        <v>550.79999999999995</v>
      </c>
      <c r="O49" s="6">
        <f t="shared" si="9"/>
        <v>168.3</v>
      </c>
      <c r="P49" s="6">
        <f t="shared" si="9"/>
        <v>22</v>
      </c>
    </row>
    <row r="50" spans="1:16" x14ac:dyDescent="0.3">
      <c r="A50" s="36" t="s">
        <v>26</v>
      </c>
      <c r="B50" s="7" t="s">
        <v>98</v>
      </c>
      <c r="C50" s="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36"/>
      <c r="B51" s="3" t="s">
        <v>99</v>
      </c>
      <c r="C51" s="3">
        <v>501</v>
      </c>
      <c r="D51" s="2">
        <v>200</v>
      </c>
      <c r="E51" s="2">
        <v>1</v>
      </c>
      <c r="F51" s="2">
        <v>0.2</v>
      </c>
      <c r="G51" s="2">
        <v>2</v>
      </c>
      <c r="H51" s="2">
        <v>86</v>
      </c>
      <c r="I51" s="2">
        <v>20.2</v>
      </c>
      <c r="J51" s="2">
        <v>4</v>
      </c>
      <c r="K51" s="2">
        <v>0</v>
      </c>
      <c r="L51" s="2">
        <v>0</v>
      </c>
      <c r="M51" s="2">
        <v>1.4</v>
      </c>
      <c r="N51" s="2">
        <v>0</v>
      </c>
      <c r="O51" s="2">
        <v>0</v>
      </c>
      <c r="P51" s="2">
        <v>2.8</v>
      </c>
    </row>
    <row r="52" spans="1:16" ht="28.8" x14ac:dyDescent="0.3">
      <c r="A52" s="36"/>
      <c r="B52" s="3" t="s">
        <v>100</v>
      </c>
      <c r="C52" s="3">
        <v>542</v>
      </c>
      <c r="D52" s="2">
        <v>60</v>
      </c>
      <c r="E52" s="2">
        <v>4.2</v>
      </c>
      <c r="F52" s="2">
        <v>6.7</v>
      </c>
      <c r="G52" s="2">
        <v>27.8</v>
      </c>
      <c r="H52" s="2">
        <v>189</v>
      </c>
      <c r="I52" s="2">
        <v>8.0000000000000002E-3</v>
      </c>
      <c r="J52" s="2">
        <v>0</v>
      </c>
      <c r="K52" s="2">
        <v>1E-3</v>
      </c>
      <c r="L52" s="2">
        <v>0.35</v>
      </c>
      <c r="M52" s="2">
        <v>2.9</v>
      </c>
      <c r="N52" s="2">
        <v>0.9</v>
      </c>
      <c r="O52" s="2">
        <v>0.2</v>
      </c>
      <c r="P52" s="2">
        <v>0.21</v>
      </c>
    </row>
    <row r="53" spans="1:16" x14ac:dyDescent="0.3">
      <c r="A53" s="36"/>
      <c r="B53" s="3" t="s">
        <v>114</v>
      </c>
      <c r="C53" s="3">
        <v>582</v>
      </c>
      <c r="D53" s="2">
        <v>10</v>
      </c>
      <c r="E53" s="2">
        <v>0.75</v>
      </c>
      <c r="F53" s="2">
        <v>0.98</v>
      </c>
      <c r="G53" s="2">
        <v>7.44</v>
      </c>
      <c r="H53" s="2">
        <v>41.5</v>
      </c>
      <c r="I53" s="2">
        <v>0.06</v>
      </c>
      <c r="J53" s="2">
        <v>20</v>
      </c>
      <c r="K53" s="2">
        <v>0</v>
      </c>
      <c r="L53" s="2">
        <v>0.4</v>
      </c>
      <c r="M53" s="2">
        <v>32</v>
      </c>
      <c r="N53" s="2">
        <v>22</v>
      </c>
      <c r="O53" s="2">
        <v>18</v>
      </c>
      <c r="P53" s="2">
        <v>4.4000000000000004</v>
      </c>
    </row>
    <row r="54" spans="1:16" x14ac:dyDescent="0.3">
      <c r="A54" s="36"/>
      <c r="B54" s="3" t="s">
        <v>110</v>
      </c>
      <c r="C54" s="3">
        <v>82</v>
      </c>
      <c r="D54" s="2">
        <v>200</v>
      </c>
      <c r="E54" s="2">
        <v>0.8</v>
      </c>
      <c r="F54" s="2">
        <v>0.8</v>
      </c>
      <c r="G54" s="2">
        <v>19.600000000000001</v>
      </c>
      <c r="H54" s="2">
        <v>88</v>
      </c>
      <c r="I54" s="2">
        <v>0.06</v>
      </c>
      <c r="J54" s="2">
        <v>14</v>
      </c>
      <c r="K54" s="2">
        <v>0</v>
      </c>
      <c r="L54" s="2">
        <v>0.4</v>
      </c>
      <c r="M54" s="2">
        <v>16.100000000000001</v>
      </c>
      <c r="N54" s="2">
        <v>22</v>
      </c>
      <c r="O54" s="2">
        <v>18</v>
      </c>
      <c r="P54" s="2">
        <v>4.42</v>
      </c>
    </row>
    <row r="55" spans="1:16" x14ac:dyDescent="0.3">
      <c r="A55" s="36"/>
      <c r="B55" s="5" t="s">
        <v>20</v>
      </c>
      <c r="C55" s="5"/>
      <c r="D55" s="6"/>
      <c r="E55" s="6">
        <f>SUM(E51:E54)</f>
        <v>6.75</v>
      </c>
      <c r="F55" s="6">
        <f>SUM(F51:F54)</f>
        <v>8.6800000000000015</v>
      </c>
      <c r="G55" s="6">
        <f t="shared" ref="G55:P55" si="10">SUM(G51:G54)</f>
        <v>56.84</v>
      </c>
      <c r="H55" s="6">
        <f t="shared" si="10"/>
        <v>404.5</v>
      </c>
      <c r="I55" s="6">
        <f t="shared" si="10"/>
        <v>20.327999999999996</v>
      </c>
      <c r="J55" s="6">
        <f t="shared" si="10"/>
        <v>38</v>
      </c>
      <c r="K55" s="6">
        <f t="shared" si="10"/>
        <v>1E-3</v>
      </c>
      <c r="L55" s="6">
        <f t="shared" si="10"/>
        <v>1.1499999999999999</v>
      </c>
      <c r="M55" s="6">
        <f t="shared" si="10"/>
        <v>52.4</v>
      </c>
      <c r="N55" s="6">
        <f t="shared" si="10"/>
        <v>44.9</v>
      </c>
      <c r="O55" s="6">
        <f t="shared" si="10"/>
        <v>36.200000000000003</v>
      </c>
      <c r="P55" s="6">
        <f t="shared" si="10"/>
        <v>11.83</v>
      </c>
    </row>
    <row r="56" spans="1:16" x14ac:dyDescent="0.3">
      <c r="A56" s="36"/>
      <c r="B56" s="7" t="s">
        <v>96</v>
      </c>
      <c r="C56" s="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8.8" x14ac:dyDescent="0.3">
      <c r="A57" s="36"/>
      <c r="B57" s="3" t="s">
        <v>101</v>
      </c>
      <c r="C57" s="3">
        <v>148</v>
      </c>
      <c r="D57" s="2">
        <v>100</v>
      </c>
      <c r="E57" s="2">
        <v>0.7</v>
      </c>
      <c r="F57" s="2">
        <v>0.1</v>
      </c>
      <c r="G57" s="2">
        <v>1.9</v>
      </c>
      <c r="H57" s="2">
        <v>11</v>
      </c>
      <c r="I57" s="2">
        <v>0.06</v>
      </c>
      <c r="J57" s="2">
        <v>2.5</v>
      </c>
      <c r="K57" s="2">
        <v>0</v>
      </c>
      <c r="L57" s="2">
        <v>0.7</v>
      </c>
      <c r="M57" s="2">
        <v>14</v>
      </c>
      <c r="N57" s="2">
        <v>26</v>
      </c>
      <c r="O57" s="2">
        <v>20</v>
      </c>
      <c r="P57" s="2">
        <v>0.9</v>
      </c>
    </row>
    <row r="58" spans="1:16" ht="30" customHeight="1" x14ac:dyDescent="0.3">
      <c r="A58" s="36"/>
      <c r="B58" s="3" t="s">
        <v>93</v>
      </c>
      <c r="C58" s="3">
        <v>298</v>
      </c>
      <c r="D58" s="2">
        <v>200</v>
      </c>
      <c r="E58" s="2">
        <v>17</v>
      </c>
      <c r="F58" s="2">
        <v>6</v>
      </c>
      <c r="G58" s="2">
        <v>5</v>
      </c>
      <c r="H58" s="2">
        <v>142</v>
      </c>
      <c r="I58" s="2">
        <v>13</v>
      </c>
      <c r="J58" s="2">
        <v>3.2</v>
      </c>
      <c r="K58" s="2">
        <v>0.03</v>
      </c>
      <c r="L58" s="2">
        <v>5.3</v>
      </c>
      <c r="M58" s="2">
        <v>63</v>
      </c>
      <c r="N58" s="2">
        <v>2.89</v>
      </c>
      <c r="O58" s="2">
        <v>49</v>
      </c>
      <c r="P58" s="2">
        <v>1</v>
      </c>
    </row>
    <row r="59" spans="1:16" ht="28.8" x14ac:dyDescent="0.3">
      <c r="A59" s="36"/>
      <c r="B59" s="3" t="s">
        <v>115</v>
      </c>
      <c r="C59" s="3">
        <v>377</v>
      </c>
      <c r="D59" s="2">
        <v>300</v>
      </c>
      <c r="E59" s="2">
        <v>200</v>
      </c>
      <c r="F59" s="2">
        <v>5.4</v>
      </c>
      <c r="G59" s="2">
        <v>8</v>
      </c>
      <c r="H59" s="2">
        <v>11.6</v>
      </c>
      <c r="I59" s="2">
        <v>140</v>
      </c>
      <c r="J59" s="2">
        <v>6.8</v>
      </c>
      <c r="K59" s="2">
        <v>0.06</v>
      </c>
      <c r="L59" s="2">
        <v>0.2</v>
      </c>
      <c r="M59" s="2">
        <v>52</v>
      </c>
      <c r="N59" s="2">
        <v>114</v>
      </c>
      <c r="O59" s="2">
        <v>38</v>
      </c>
      <c r="P59" s="2">
        <v>0.14000000000000001</v>
      </c>
    </row>
    <row r="60" spans="1:16" ht="28.8" x14ac:dyDescent="0.3">
      <c r="A60" s="36"/>
      <c r="B60" s="3" t="s">
        <v>95</v>
      </c>
      <c r="C60" s="3">
        <v>495</v>
      </c>
      <c r="D60" s="2">
        <v>200</v>
      </c>
      <c r="E60" s="2">
        <v>0.6</v>
      </c>
      <c r="F60" s="2">
        <v>0.1</v>
      </c>
      <c r="G60" s="2">
        <v>21</v>
      </c>
      <c r="H60" s="2">
        <v>84</v>
      </c>
      <c r="I60" s="2">
        <v>0.01</v>
      </c>
      <c r="J60" s="2">
        <v>0.5</v>
      </c>
      <c r="K60" s="2">
        <v>0</v>
      </c>
      <c r="L60" s="2">
        <v>0</v>
      </c>
      <c r="M60" s="2">
        <v>28</v>
      </c>
      <c r="N60" s="2">
        <v>19</v>
      </c>
      <c r="O60" s="2">
        <v>7</v>
      </c>
      <c r="P60" s="2">
        <v>1.5</v>
      </c>
    </row>
    <row r="61" spans="1:16" ht="27.75" customHeight="1" x14ac:dyDescent="0.3">
      <c r="A61" s="36"/>
      <c r="B61" s="3" t="s">
        <v>103</v>
      </c>
      <c r="C61" s="3">
        <v>573</v>
      </c>
      <c r="D61" s="2">
        <v>50</v>
      </c>
      <c r="E61" s="2">
        <v>3.8</v>
      </c>
      <c r="F61" s="2">
        <v>0.4</v>
      </c>
      <c r="G61" s="2">
        <v>24.6</v>
      </c>
      <c r="H61" s="2">
        <v>117</v>
      </c>
      <c r="I61" s="2">
        <v>0.05</v>
      </c>
      <c r="J61" s="2">
        <v>0</v>
      </c>
      <c r="K61" s="2">
        <v>0</v>
      </c>
      <c r="L61" s="2">
        <v>0.5</v>
      </c>
      <c r="M61" s="2">
        <v>10</v>
      </c>
      <c r="N61" s="2">
        <v>32.5</v>
      </c>
      <c r="O61" s="2">
        <v>7</v>
      </c>
      <c r="P61" s="2">
        <v>0.5</v>
      </c>
    </row>
    <row r="62" spans="1:16" ht="28.8" x14ac:dyDescent="0.3">
      <c r="A62" s="36"/>
      <c r="B62" s="3" t="s">
        <v>108</v>
      </c>
      <c r="C62" s="3">
        <v>575</v>
      </c>
      <c r="D62" s="2">
        <v>30</v>
      </c>
      <c r="E62" s="2">
        <v>2.04</v>
      </c>
      <c r="F62" s="2">
        <v>0.39</v>
      </c>
      <c r="G62" s="2">
        <v>11.94</v>
      </c>
      <c r="H62" s="2">
        <v>59.4</v>
      </c>
      <c r="I62" s="2">
        <v>5.3999999999999999E-2</v>
      </c>
      <c r="J62" s="2">
        <v>0</v>
      </c>
      <c r="K62" s="2">
        <v>0</v>
      </c>
      <c r="L62" s="2">
        <v>0</v>
      </c>
      <c r="M62" s="2">
        <v>10.5</v>
      </c>
      <c r="N62" s="2">
        <v>47.4</v>
      </c>
      <c r="O62" s="2">
        <v>14.1</v>
      </c>
      <c r="P62" s="2">
        <v>1.17</v>
      </c>
    </row>
    <row r="63" spans="1:16" x14ac:dyDescent="0.3">
      <c r="A63" s="36"/>
      <c r="B63" s="5" t="s">
        <v>20</v>
      </c>
      <c r="C63" s="5"/>
      <c r="D63" s="6"/>
      <c r="E63" s="6">
        <f t="shared" ref="E63:P63" si="11">SUM(E57:E62)</f>
        <v>224.14</v>
      </c>
      <c r="F63" s="6">
        <f t="shared" si="11"/>
        <v>12.39</v>
      </c>
      <c r="G63" s="6">
        <f t="shared" si="11"/>
        <v>72.44</v>
      </c>
      <c r="H63" s="6">
        <f t="shared" si="11"/>
        <v>425</v>
      </c>
      <c r="I63" s="6">
        <f t="shared" si="11"/>
        <v>153.17400000000001</v>
      </c>
      <c r="J63" s="6">
        <f t="shared" si="11"/>
        <v>13</v>
      </c>
      <c r="K63" s="6">
        <f t="shared" si="11"/>
        <v>0.09</v>
      </c>
      <c r="L63" s="6">
        <f t="shared" si="11"/>
        <v>6.7</v>
      </c>
      <c r="M63" s="6">
        <f t="shared" si="11"/>
        <v>177.5</v>
      </c>
      <c r="N63" s="6">
        <f t="shared" si="11"/>
        <v>241.79</v>
      </c>
      <c r="O63" s="6">
        <f t="shared" si="11"/>
        <v>135.1</v>
      </c>
      <c r="P63" s="6">
        <f t="shared" si="11"/>
        <v>5.21</v>
      </c>
    </row>
    <row r="64" spans="1:16" x14ac:dyDescent="0.3">
      <c r="A64" s="36"/>
      <c r="B64" s="5" t="s">
        <v>23</v>
      </c>
      <c r="C64" s="5"/>
      <c r="D64" s="6"/>
      <c r="E64" s="6">
        <f>E55+E63</f>
        <v>230.89</v>
      </c>
      <c r="F64" s="6">
        <f t="shared" ref="F64:P64" si="12">F55+F63</f>
        <v>21.07</v>
      </c>
      <c r="G64" s="6">
        <f t="shared" si="12"/>
        <v>129.28</v>
      </c>
      <c r="H64" s="6">
        <f t="shared" si="12"/>
        <v>829.5</v>
      </c>
      <c r="I64" s="6">
        <f t="shared" si="12"/>
        <v>173.50200000000001</v>
      </c>
      <c r="J64" s="6">
        <f t="shared" si="12"/>
        <v>51</v>
      </c>
      <c r="K64" s="6">
        <f t="shared" si="12"/>
        <v>9.0999999999999998E-2</v>
      </c>
      <c r="L64" s="6">
        <f t="shared" si="12"/>
        <v>7.85</v>
      </c>
      <c r="M64" s="6">
        <f t="shared" si="12"/>
        <v>229.9</v>
      </c>
      <c r="N64" s="6">
        <f t="shared" si="12"/>
        <v>286.69</v>
      </c>
      <c r="O64" s="6">
        <f t="shared" si="12"/>
        <v>171.3</v>
      </c>
      <c r="P64" s="6">
        <f t="shared" si="12"/>
        <v>17.04</v>
      </c>
    </row>
    <row r="65" spans="1:16" x14ac:dyDescent="0.3">
      <c r="A65" s="36" t="s">
        <v>28</v>
      </c>
      <c r="B65" s="7" t="s">
        <v>98</v>
      </c>
      <c r="C65" s="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43.2" x14ac:dyDescent="0.3">
      <c r="A66" s="36"/>
      <c r="B66" s="3" t="s">
        <v>99</v>
      </c>
      <c r="C66" s="3">
        <v>501</v>
      </c>
      <c r="D66" s="2">
        <v>200</v>
      </c>
      <c r="E66" s="2">
        <v>1</v>
      </c>
      <c r="F66" s="2">
        <v>0.2</v>
      </c>
      <c r="G66" s="2">
        <v>2</v>
      </c>
      <c r="H66" s="2">
        <v>86</v>
      </c>
      <c r="I66" s="2">
        <v>20.2</v>
      </c>
      <c r="J66" s="2">
        <v>4</v>
      </c>
      <c r="K66" s="2">
        <v>0</v>
      </c>
      <c r="L66" s="2">
        <v>0</v>
      </c>
      <c r="M66" s="2">
        <v>1.4</v>
      </c>
      <c r="N66" s="2">
        <v>0</v>
      </c>
      <c r="O66" s="2">
        <v>0</v>
      </c>
      <c r="P66" s="2">
        <v>2.8</v>
      </c>
    </row>
    <row r="67" spans="1:16" ht="28.8" x14ac:dyDescent="0.3">
      <c r="A67" s="36"/>
      <c r="B67" s="3" t="s">
        <v>100</v>
      </c>
      <c r="C67" s="3">
        <v>542</v>
      </c>
      <c r="D67" s="2">
        <v>60</v>
      </c>
      <c r="E67" s="2">
        <v>4.2</v>
      </c>
      <c r="F67" s="2">
        <v>6.7</v>
      </c>
      <c r="G67" s="2">
        <v>27.8</v>
      </c>
      <c r="H67" s="2">
        <v>189</v>
      </c>
      <c r="I67" s="2">
        <v>8.0000000000000002E-3</v>
      </c>
      <c r="J67" s="2">
        <v>0</v>
      </c>
      <c r="K67" s="2">
        <v>1E-3</v>
      </c>
      <c r="L67" s="2">
        <v>0.35</v>
      </c>
      <c r="M67" s="2">
        <v>2.9</v>
      </c>
      <c r="N67" s="2">
        <v>0.9</v>
      </c>
      <c r="O67" s="2">
        <v>0.2</v>
      </c>
      <c r="P67" s="2">
        <v>0.21</v>
      </c>
    </row>
    <row r="68" spans="1:16" x14ac:dyDescent="0.3">
      <c r="A68" s="36"/>
      <c r="B68" s="3" t="s">
        <v>105</v>
      </c>
      <c r="C68" s="3">
        <v>580</v>
      </c>
      <c r="D68" s="2">
        <v>10</v>
      </c>
      <c r="E68" s="2">
        <v>0.75</v>
      </c>
      <c r="F68" s="2">
        <v>0.98</v>
      </c>
      <c r="G68" s="2">
        <v>7.44</v>
      </c>
      <c r="H68" s="2">
        <v>41.5</v>
      </c>
      <c r="I68" s="2">
        <v>8.0000000000000002E-3</v>
      </c>
      <c r="J68" s="2">
        <v>0</v>
      </c>
      <c r="K68" s="2">
        <v>0</v>
      </c>
      <c r="L68" s="2">
        <v>0.47</v>
      </c>
      <c r="M68" s="2">
        <v>2.9</v>
      </c>
      <c r="N68" s="2">
        <v>9</v>
      </c>
      <c r="O68" s="2">
        <v>2</v>
      </c>
      <c r="P68" s="2">
        <v>0.23</v>
      </c>
    </row>
    <row r="69" spans="1:16" x14ac:dyDescent="0.3">
      <c r="A69" s="36"/>
      <c r="B69" s="3" t="s">
        <v>110</v>
      </c>
      <c r="C69" s="3">
        <v>82</v>
      </c>
      <c r="D69" s="2">
        <v>200</v>
      </c>
      <c r="E69" s="2">
        <v>0.8</v>
      </c>
      <c r="F69" s="2">
        <v>0.8</v>
      </c>
      <c r="G69" s="2">
        <v>19.600000000000001</v>
      </c>
      <c r="H69" s="2">
        <v>88</v>
      </c>
      <c r="I69" s="2">
        <v>0.06</v>
      </c>
      <c r="J69" s="2">
        <v>14</v>
      </c>
      <c r="K69" s="2">
        <v>0</v>
      </c>
      <c r="L69" s="2">
        <v>0.4</v>
      </c>
      <c r="M69" s="2">
        <v>16.100000000000001</v>
      </c>
      <c r="N69" s="2">
        <v>22</v>
      </c>
      <c r="O69" s="2">
        <v>18</v>
      </c>
      <c r="P69" s="2">
        <v>4.42</v>
      </c>
    </row>
    <row r="70" spans="1:16" x14ac:dyDescent="0.3">
      <c r="A70" s="36"/>
      <c r="B70" s="5" t="s">
        <v>20</v>
      </c>
      <c r="C70" s="5"/>
      <c r="D70" s="6"/>
      <c r="E70" s="6">
        <f t="shared" ref="E70:P70" si="13">SUM(E66:E69)</f>
        <v>6.75</v>
      </c>
      <c r="F70" s="6">
        <f t="shared" si="13"/>
        <v>8.6800000000000015</v>
      </c>
      <c r="G70" s="6">
        <f t="shared" si="13"/>
        <v>56.84</v>
      </c>
      <c r="H70" s="6">
        <f t="shared" si="13"/>
        <v>404.5</v>
      </c>
      <c r="I70" s="6">
        <f t="shared" si="13"/>
        <v>20.275999999999996</v>
      </c>
      <c r="J70" s="6">
        <f t="shared" si="13"/>
        <v>18</v>
      </c>
      <c r="K70" s="6">
        <f t="shared" si="13"/>
        <v>1E-3</v>
      </c>
      <c r="L70" s="6">
        <f t="shared" si="13"/>
        <v>1.22</v>
      </c>
      <c r="M70" s="6">
        <f t="shared" si="13"/>
        <v>23.3</v>
      </c>
      <c r="N70" s="6">
        <f t="shared" si="13"/>
        <v>31.9</v>
      </c>
      <c r="O70" s="6">
        <f t="shared" si="13"/>
        <v>20.2</v>
      </c>
      <c r="P70" s="6">
        <f t="shared" si="13"/>
        <v>7.66</v>
      </c>
    </row>
    <row r="71" spans="1:16" x14ac:dyDescent="0.3">
      <c r="A71" s="36"/>
      <c r="B71" s="7" t="s">
        <v>96</v>
      </c>
      <c r="C71" s="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8.8" x14ac:dyDescent="0.3">
      <c r="A72" s="36"/>
      <c r="B72" s="3" t="s">
        <v>101</v>
      </c>
      <c r="C72" s="3">
        <v>148</v>
      </c>
      <c r="D72" s="2">
        <v>100</v>
      </c>
      <c r="E72" s="2">
        <v>0.7</v>
      </c>
      <c r="F72" s="2">
        <v>0.1</v>
      </c>
      <c r="G72" s="2">
        <v>1.9</v>
      </c>
      <c r="H72" s="2">
        <v>11</v>
      </c>
      <c r="I72" s="2">
        <v>0.06</v>
      </c>
      <c r="J72" s="2">
        <v>2.5</v>
      </c>
      <c r="K72" s="2">
        <v>0</v>
      </c>
      <c r="L72" s="2">
        <v>0.7</v>
      </c>
      <c r="M72" s="2">
        <v>14</v>
      </c>
      <c r="N72" s="2">
        <v>26</v>
      </c>
      <c r="O72" s="2">
        <v>20</v>
      </c>
      <c r="P72" s="2">
        <v>0.9</v>
      </c>
    </row>
    <row r="73" spans="1:16" ht="46.5" customHeight="1" x14ac:dyDescent="0.3">
      <c r="A73" s="36"/>
      <c r="B73" s="3" t="s">
        <v>116</v>
      </c>
      <c r="C73" s="3">
        <v>350</v>
      </c>
      <c r="D73" s="2">
        <v>100</v>
      </c>
      <c r="E73" s="2">
        <v>10.5</v>
      </c>
      <c r="F73" s="2">
        <v>8.1</v>
      </c>
      <c r="G73" s="2">
        <v>12.1</v>
      </c>
      <c r="H73" s="2">
        <v>163</v>
      </c>
      <c r="I73" s="2">
        <v>0.05</v>
      </c>
      <c r="J73" s="2">
        <v>0.8</v>
      </c>
      <c r="K73" s="2">
        <v>0.11</v>
      </c>
      <c r="L73" s="2">
        <v>0.5</v>
      </c>
      <c r="M73" s="2">
        <v>21</v>
      </c>
      <c r="N73" s="2">
        <v>108</v>
      </c>
      <c r="O73" s="2">
        <v>16</v>
      </c>
      <c r="P73" s="2">
        <v>1.5</v>
      </c>
    </row>
    <row r="74" spans="1:16" x14ac:dyDescent="0.3">
      <c r="A74" s="36"/>
      <c r="B74" s="3" t="s">
        <v>29</v>
      </c>
      <c r="C74" s="3">
        <v>419</v>
      </c>
      <c r="D74" s="2">
        <v>50</v>
      </c>
      <c r="E74" s="2">
        <v>0.47499999999999998</v>
      </c>
      <c r="F74" s="2">
        <v>1.64</v>
      </c>
      <c r="G74" s="2">
        <v>2.2999999999999998</v>
      </c>
      <c r="H74" s="2">
        <v>25.95</v>
      </c>
      <c r="I74" s="2">
        <v>6.0000000000000001E-3</v>
      </c>
      <c r="J74" s="2">
        <v>0.78</v>
      </c>
      <c r="K74" s="2">
        <v>1.4999999999999999E-2</v>
      </c>
      <c r="L74" s="2">
        <v>0.105</v>
      </c>
      <c r="M74" s="2">
        <v>2.25</v>
      </c>
      <c r="N74" s="2">
        <v>7.7</v>
      </c>
      <c r="O74" s="2">
        <v>3.75</v>
      </c>
      <c r="P74" s="2">
        <v>0.185</v>
      </c>
    </row>
    <row r="75" spans="1:16" ht="28.8" x14ac:dyDescent="0.3">
      <c r="A75" s="36"/>
      <c r="B75" s="3" t="s">
        <v>94</v>
      </c>
      <c r="C75" s="3">
        <v>256</v>
      </c>
      <c r="D75" s="2">
        <v>200</v>
      </c>
      <c r="E75" s="2">
        <v>7.4</v>
      </c>
      <c r="F75" s="2">
        <v>6.6</v>
      </c>
      <c r="G75" s="2">
        <v>39.4</v>
      </c>
      <c r="H75" s="2">
        <v>246</v>
      </c>
      <c r="I75" s="2">
        <v>7.0000000000000007E-2</v>
      </c>
      <c r="J75" s="2">
        <v>0.02</v>
      </c>
      <c r="K75" s="2">
        <v>0</v>
      </c>
      <c r="L75" s="2">
        <v>0.6</v>
      </c>
      <c r="M75" s="2">
        <v>7.6</v>
      </c>
      <c r="N75" s="2">
        <v>47.6</v>
      </c>
      <c r="O75" s="2">
        <v>10.8</v>
      </c>
      <c r="P75" s="2">
        <v>1.04</v>
      </c>
    </row>
    <row r="76" spans="1:16" ht="28.8" x14ac:dyDescent="0.3">
      <c r="A76" s="36"/>
      <c r="B76" s="3" t="s">
        <v>123</v>
      </c>
      <c r="C76" s="3">
        <v>487</v>
      </c>
      <c r="D76" s="2">
        <v>200</v>
      </c>
      <c r="E76" s="2">
        <v>0.8</v>
      </c>
      <c r="F76" s="2">
        <v>0.2</v>
      </c>
      <c r="G76" s="2">
        <v>14.2</v>
      </c>
      <c r="H76" s="2">
        <v>60</v>
      </c>
      <c r="I76" s="2">
        <v>0.02</v>
      </c>
      <c r="J76" s="2">
        <v>3.3</v>
      </c>
      <c r="K76" s="2">
        <v>0</v>
      </c>
      <c r="L76" s="2">
        <v>0.1</v>
      </c>
      <c r="M76" s="2">
        <v>13.5</v>
      </c>
      <c r="N76" s="2">
        <v>8</v>
      </c>
      <c r="O76" s="2">
        <v>5.9</v>
      </c>
      <c r="P76" s="2">
        <v>1.1599999999999999</v>
      </c>
    </row>
    <row r="77" spans="1:16" ht="30.75" customHeight="1" x14ac:dyDescent="0.3">
      <c r="A77" s="36"/>
      <c r="B77" s="3" t="s">
        <v>103</v>
      </c>
      <c r="C77" s="3">
        <v>573</v>
      </c>
      <c r="D77" s="2">
        <v>50</v>
      </c>
      <c r="E77" s="2">
        <v>3.8</v>
      </c>
      <c r="F77" s="2">
        <v>0.4</v>
      </c>
      <c r="G77" s="2">
        <v>24.6</v>
      </c>
      <c r="H77" s="2">
        <v>117</v>
      </c>
      <c r="I77" s="2">
        <v>0.05</v>
      </c>
      <c r="J77" s="2">
        <v>0</v>
      </c>
      <c r="K77" s="2">
        <v>0</v>
      </c>
      <c r="L77" s="2">
        <v>0.5</v>
      </c>
      <c r="M77" s="2">
        <v>10</v>
      </c>
      <c r="N77" s="2">
        <v>32.5</v>
      </c>
      <c r="O77" s="2">
        <v>7</v>
      </c>
      <c r="P77" s="2">
        <v>0.5</v>
      </c>
    </row>
    <row r="78" spans="1:16" ht="28.8" x14ac:dyDescent="0.3">
      <c r="A78" s="36"/>
      <c r="B78" s="3" t="s">
        <v>108</v>
      </c>
      <c r="C78" s="3">
        <v>575</v>
      </c>
      <c r="D78" s="2">
        <v>30</v>
      </c>
      <c r="E78" s="2">
        <v>2.04</v>
      </c>
      <c r="F78" s="2">
        <v>0.39</v>
      </c>
      <c r="G78" s="2">
        <v>11.94</v>
      </c>
      <c r="H78" s="2">
        <v>59.4</v>
      </c>
      <c r="I78" s="2">
        <v>5.3999999999999999E-2</v>
      </c>
      <c r="J78" s="2">
        <v>0</v>
      </c>
      <c r="K78" s="2">
        <v>0</v>
      </c>
      <c r="L78" s="2">
        <v>0</v>
      </c>
      <c r="M78" s="2">
        <v>10.5</v>
      </c>
      <c r="N78" s="2">
        <v>47.4</v>
      </c>
      <c r="O78" s="2">
        <v>14.1</v>
      </c>
      <c r="P78" s="2">
        <v>1.17</v>
      </c>
    </row>
    <row r="79" spans="1:16" x14ac:dyDescent="0.3">
      <c r="A79" s="36"/>
      <c r="B79" s="5" t="s">
        <v>20</v>
      </c>
      <c r="C79" s="5"/>
      <c r="D79" s="6"/>
      <c r="E79" s="6">
        <f t="shared" ref="E79:P79" si="14">SUM(E72:E78)</f>
        <v>25.715</v>
      </c>
      <c r="F79" s="6">
        <f t="shared" si="14"/>
        <v>17.429999999999996</v>
      </c>
      <c r="G79" s="6">
        <f t="shared" si="14"/>
        <v>106.44</v>
      </c>
      <c r="H79" s="6">
        <f t="shared" si="14"/>
        <v>682.35</v>
      </c>
      <c r="I79" s="6">
        <f t="shared" si="14"/>
        <v>0.31</v>
      </c>
      <c r="J79" s="6">
        <f t="shared" si="14"/>
        <v>7.3999999999999995</v>
      </c>
      <c r="K79" s="6">
        <f t="shared" si="14"/>
        <v>0.125</v>
      </c>
      <c r="L79" s="6">
        <f t="shared" si="14"/>
        <v>2.5049999999999999</v>
      </c>
      <c r="M79" s="6">
        <f t="shared" si="14"/>
        <v>78.849999999999994</v>
      </c>
      <c r="N79" s="6">
        <f t="shared" si="14"/>
        <v>277.2</v>
      </c>
      <c r="O79" s="6">
        <f t="shared" si="14"/>
        <v>77.55</v>
      </c>
      <c r="P79" s="6">
        <f t="shared" si="14"/>
        <v>6.4550000000000001</v>
      </c>
    </row>
    <row r="80" spans="1:16" x14ac:dyDescent="0.3">
      <c r="A80" s="36"/>
      <c r="B80" s="5" t="s">
        <v>23</v>
      </c>
      <c r="C80" s="5"/>
      <c r="D80" s="6"/>
      <c r="E80" s="6">
        <v>32.465000000000003</v>
      </c>
      <c r="F80" s="6">
        <f>F70+F79</f>
        <v>26.11</v>
      </c>
      <c r="G80" s="6">
        <f>G70+G79</f>
        <v>163.28</v>
      </c>
      <c r="H80" s="6">
        <f t="shared" ref="H80:P80" si="15">H70+H79</f>
        <v>1086.8499999999999</v>
      </c>
      <c r="I80" s="6">
        <f t="shared" si="15"/>
        <v>20.585999999999995</v>
      </c>
      <c r="J80" s="6">
        <f t="shared" si="15"/>
        <v>25.4</v>
      </c>
      <c r="K80" s="6">
        <f t="shared" si="15"/>
        <v>0.126</v>
      </c>
      <c r="L80" s="6">
        <f t="shared" si="15"/>
        <v>3.7249999999999996</v>
      </c>
      <c r="M80" s="6">
        <f t="shared" si="15"/>
        <v>102.14999999999999</v>
      </c>
      <c r="N80" s="6">
        <f t="shared" si="15"/>
        <v>309.09999999999997</v>
      </c>
      <c r="O80" s="6">
        <f t="shared" si="15"/>
        <v>97.75</v>
      </c>
      <c r="P80" s="6">
        <f t="shared" si="15"/>
        <v>14.115</v>
      </c>
    </row>
    <row r="81" spans="1:16" x14ac:dyDescent="0.3">
      <c r="A81" s="36" t="s">
        <v>30</v>
      </c>
      <c r="B81" s="7" t="s">
        <v>98</v>
      </c>
      <c r="C81" s="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43.2" x14ac:dyDescent="0.3">
      <c r="A82" s="36"/>
      <c r="B82" s="3" t="s">
        <v>99</v>
      </c>
      <c r="C82" s="3">
        <v>501</v>
      </c>
      <c r="D82" s="2">
        <v>200</v>
      </c>
      <c r="E82" s="2">
        <v>1</v>
      </c>
      <c r="F82" s="2">
        <v>0.2</v>
      </c>
      <c r="G82" s="2">
        <v>2</v>
      </c>
      <c r="H82" s="2">
        <v>86</v>
      </c>
      <c r="I82" s="2">
        <v>20.2</v>
      </c>
      <c r="J82" s="2">
        <v>4</v>
      </c>
      <c r="K82" s="2">
        <v>0</v>
      </c>
      <c r="L82" s="2">
        <v>0</v>
      </c>
      <c r="M82" s="2">
        <v>1.4</v>
      </c>
      <c r="N82" s="2">
        <v>0</v>
      </c>
      <c r="O82" s="2">
        <v>0</v>
      </c>
      <c r="P82" s="2">
        <v>2.8</v>
      </c>
    </row>
    <row r="83" spans="1:16" ht="28.8" x14ac:dyDescent="0.3">
      <c r="A83" s="36"/>
      <c r="B83" s="3" t="s">
        <v>100</v>
      </c>
      <c r="C83" s="3">
        <v>542</v>
      </c>
      <c r="D83" s="2">
        <v>60</v>
      </c>
      <c r="E83" s="2">
        <v>4.2</v>
      </c>
      <c r="F83" s="2">
        <v>6.7</v>
      </c>
      <c r="G83" s="2">
        <v>27.8</v>
      </c>
      <c r="H83" s="2">
        <v>189</v>
      </c>
      <c r="I83" s="2">
        <v>8.0000000000000002E-3</v>
      </c>
      <c r="J83" s="2">
        <v>0</v>
      </c>
      <c r="K83" s="2">
        <v>1E-3</v>
      </c>
      <c r="L83" s="2">
        <v>0.35</v>
      </c>
      <c r="M83" s="2">
        <v>2.9</v>
      </c>
      <c r="N83" s="2">
        <v>0.9</v>
      </c>
      <c r="O83" s="2">
        <v>0.2</v>
      </c>
      <c r="P83" s="2">
        <v>0.21</v>
      </c>
    </row>
    <row r="84" spans="1:16" x14ac:dyDescent="0.3">
      <c r="A84" s="36"/>
      <c r="B84" s="3" t="s">
        <v>109</v>
      </c>
      <c r="C84" s="3">
        <v>581</v>
      </c>
      <c r="D84" s="2">
        <v>10</v>
      </c>
      <c r="E84" s="2">
        <v>0.75</v>
      </c>
      <c r="F84" s="2">
        <v>0.98</v>
      </c>
      <c r="G84" s="2">
        <v>7.44</v>
      </c>
      <c r="H84" s="2">
        <v>41.5</v>
      </c>
      <c r="I84" s="2">
        <v>0.04</v>
      </c>
      <c r="J84" s="2">
        <v>10</v>
      </c>
      <c r="K84" s="2">
        <v>0</v>
      </c>
      <c r="L84" s="2">
        <v>0.8</v>
      </c>
      <c r="M84" s="2">
        <v>38</v>
      </c>
      <c r="N84" s="2">
        <v>32</v>
      </c>
      <c r="O84" s="2">
        <v>24</v>
      </c>
      <c r="P84" s="2">
        <v>4.5999999999999996</v>
      </c>
    </row>
    <row r="85" spans="1:16" x14ac:dyDescent="0.3">
      <c r="A85" s="36"/>
      <c r="B85" s="3" t="s">
        <v>110</v>
      </c>
      <c r="C85" s="3">
        <v>82</v>
      </c>
      <c r="D85" s="2">
        <v>200</v>
      </c>
      <c r="E85" s="2">
        <v>0.8</v>
      </c>
      <c r="F85" s="2">
        <v>0.8</v>
      </c>
      <c r="G85" s="2">
        <v>19.600000000000001</v>
      </c>
      <c r="H85" s="2">
        <v>88</v>
      </c>
      <c r="I85" s="2">
        <v>0.06</v>
      </c>
      <c r="J85" s="2">
        <v>14</v>
      </c>
      <c r="K85" s="2">
        <v>0</v>
      </c>
      <c r="L85" s="2">
        <v>0.4</v>
      </c>
      <c r="M85" s="2">
        <v>16.100000000000001</v>
      </c>
      <c r="N85" s="2">
        <v>22</v>
      </c>
      <c r="O85" s="2">
        <v>18</v>
      </c>
      <c r="P85" s="2">
        <v>4.42</v>
      </c>
    </row>
    <row r="86" spans="1:16" x14ac:dyDescent="0.3">
      <c r="A86" s="36"/>
      <c r="B86" s="5" t="s">
        <v>20</v>
      </c>
      <c r="C86" s="5"/>
      <c r="D86" s="6"/>
      <c r="E86" s="6">
        <f>SUM(E82:E85)</f>
        <v>6.75</v>
      </c>
      <c r="F86" s="6">
        <f t="shared" ref="F86:P86" si="16">SUM(F82:F85)</f>
        <v>8.6800000000000015</v>
      </c>
      <c r="G86" s="6">
        <f t="shared" si="16"/>
        <v>56.84</v>
      </c>
      <c r="H86" s="6">
        <f t="shared" si="16"/>
        <v>404.5</v>
      </c>
      <c r="I86" s="6">
        <f t="shared" si="16"/>
        <v>20.307999999999996</v>
      </c>
      <c r="J86" s="6">
        <f t="shared" si="16"/>
        <v>28</v>
      </c>
      <c r="K86" s="6">
        <f t="shared" si="16"/>
        <v>1E-3</v>
      </c>
      <c r="L86" s="6">
        <f t="shared" si="16"/>
        <v>1.5499999999999998</v>
      </c>
      <c r="M86" s="6">
        <f t="shared" si="16"/>
        <v>58.4</v>
      </c>
      <c r="N86" s="6">
        <f t="shared" si="16"/>
        <v>54.9</v>
      </c>
      <c r="O86" s="6">
        <f t="shared" si="16"/>
        <v>42.2</v>
      </c>
      <c r="P86" s="6">
        <f t="shared" si="16"/>
        <v>12.03</v>
      </c>
    </row>
    <row r="87" spans="1:16" x14ac:dyDescent="0.3">
      <c r="A87" s="36"/>
      <c r="B87" s="7" t="s">
        <v>96</v>
      </c>
      <c r="C87" s="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43.2" x14ac:dyDescent="0.3">
      <c r="A88" s="36"/>
      <c r="B88" s="3" t="s">
        <v>112</v>
      </c>
      <c r="C88" s="3">
        <v>18</v>
      </c>
      <c r="D88" s="2">
        <v>100</v>
      </c>
      <c r="E88" s="2">
        <v>1</v>
      </c>
      <c r="F88" s="2">
        <v>6.1</v>
      </c>
      <c r="G88" s="2">
        <v>3.5</v>
      </c>
      <c r="H88" s="2">
        <v>73</v>
      </c>
      <c r="I88" s="2">
        <v>0.03</v>
      </c>
      <c r="J88" s="2">
        <v>10</v>
      </c>
      <c r="K88" s="2">
        <v>0</v>
      </c>
      <c r="L88" s="2">
        <v>0.1</v>
      </c>
      <c r="M88" s="2">
        <v>23</v>
      </c>
      <c r="N88" s="2">
        <v>42</v>
      </c>
      <c r="O88" s="2">
        <v>14</v>
      </c>
      <c r="P88" s="2">
        <v>0.6</v>
      </c>
    </row>
    <row r="89" spans="1:16" ht="28.8" x14ac:dyDescent="0.3">
      <c r="A89" s="36"/>
      <c r="B89" s="9" t="s">
        <v>31</v>
      </c>
      <c r="C89" s="9">
        <v>328</v>
      </c>
      <c r="D89" s="10">
        <v>200</v>
      </c>
      <c r="E89" s="2">
        <v>18.8</v>
      </c>
      <c r="F89" s="2">
        <v>14.3</v>
      </c>
      <c r="G89" s="2">
        <v>25.8</v>
      </c>
      <c r="H89" s="2">
        <v>307</v>
      </c>
      <c r="I89" s="2">
        <v>0.16</v>
      </c>
      <c r="J89" s="2">
        <v>7.6</v>
      </c>
      <c r="K89" s="2">
        <v>0.04</v>
      </c>
      <c r="L89" s="2">
        <v>0.8</v>
      </c>
      <c r="M89" s="2">
        <v>35</v>
      </c>
      <c r="N89" s="2">
        <v>266</v>
      </c>
      <c r="O89" s="2">
        <v>56</v>
      </c>
      <c r="P89" s="2">
        <v>3.4</v>
      </c>
    </row>
    <row r="90" spans="1:16" ht="57.6" x14ac:dyDescent="0.3">
      <c r="A90" s="36"/>
      <c r="B90" s="3" t="s">
        <v>117</v>
      </c>
      <c r="C90" s="3">
        <v>484</v>
      </c>
      <c r="D90" s="2">
        <v>200</v>
      </c>
      <c r="E90" s="2">
        <v>0</v>
      </c>
      <c r="F90" s="2">
        <v>0</v>
      </c>
      <c r="G90" s="2">
        <v>15</v>
      </c>
      <c r="H90" s="2">
        <v>60</v>
      </c>
      <c r="I90" s="2">
        <v>0</v>
      </c>
      <c r="J90" s="2">
        <v>0</v>
      </c>
      <c r="K90" s="2">
        <v>0</v>
      </c>
      <c r="L90" s="2">
        <v>0</v>
      </c>
      <c r="M90" s="2">
        <v>1</v>
      </c>
      <c r="N90" s="2">
        <v>0</v>
      </c>
      <c r="O90" s="2">
        <v>0</v>
      </c>
      <c r="P90" s="2">
        <v>0.1</v>
      </c>
    </row>
    <row r="91" spans="1:16" ht="28.5" customHeight="1" x14ac:dyDescent="0.3">
      <c r="A91" s="36"/>
      <c r="B91" s="3" t="s">
        <v>103</v>
      </c>
      <c r="C91" s="3">
        <v>573</v>
      </c>
      <c r="D91" s="2">
        <v>50</v>
      </c>
      <c r="E91" s="2">
        <v>3.8</v>
      </c>
      <c r="F91" s="2">
        <v>0.4</v>
      </c>
      <c r="G91" s="2">
        <v>24.6</v>
      </c>
      <c r="H91" s="2">
        <v>117</v>
      </c>
      <c r="I91" s="2">
        <v>0.05</v>
      </c>
      <c r="J91" s="2">
        <v>0</v>
      </c>
      <c r="K91" s="2">
        <v>0</v>
      </c>
      <c r="L91" s="2">
        <v>0.5</v>
      </c>
      <c r="M91" s="2">
        <v>10</v>
      </c>
      <c r="N91" s="2">
        <v>32.5</v>
      </c>
      <c r="O91" s="2">
        <v>7</v>
      </c>
      <c r="P91" s="2">
        <v>0.5</v>
      </c>
    </row>
    <row r="92" spans="1:16" ht="28.8" x14ac:dyDescent="0.3">
      <c r="A92" s="36"/>
      <c r="B92" s="3" t="s">
        <v>108</v>
      </c>
      <c r="C92" s="3">
        <v>575</v>
      </c>
      <c r="D92" s="2">
        <v>30</v>
      </c>
      <c r="E92" s="2">
        <v>2.04</v>
      </c>
      <c r="F92" s="2">
        <v>0.39</v>
      </c>
      <c r="G92" s="2">
        <v>11.94</v>
      </c>
      <c r="H92" s="2">
        <v>59.4</v>
      </c>
      <c r="I92" s="2">
        <v>5.3999999999999999E-2</v>
      </c>
      <c r="J92" s="2">
        <v>0</v>
      </c>
      <c r="K92" s="2">
        <v>0</v>
      </c>
      <c r="L92" s="2">
        <v>0</v>
      </c>
      <c r="M92" s="2">
        <v>10.5</v>
      </c>
      <c r="N92" s="2">
        <v>47.4</v>
      </c>
      <c r="O92" s="2">
        <v>14.1</v>
      </c>
      <c r="P92" s="2">
        <v>1.17</v>
      </c>
    </row>
    <row r="93" spans="1:16" x14ac:dyDescent="0.3">
      <c r="A93" s="36"/>
      <c r="B93" s="5" t="s">
        <v>20</v>
      </c>
      <c r="C93" s="5"/>
      <c r="D93" s="6"/>
      <c r="E93" s="6">
        <f>SUM(E88:E92)</f>
        <v>25.64</v>
      </c>
      <c r="F93" s="6">
        <f>SUM(F88:F92)</f>
        <v>21.189999999999998</v>
      </c>
      <c r="G93" s="6">
        <f t="shared" ref="G93:P93" si="17">SUM(G88:G92)</f>
        <v>80.84</v>
      </c>
      <c r="H93" s="6">
        <f t="shared" si="17"/>
        <v>616.4</v>
      </c>
      <c r="I93" s="6">
        <f t="shared" si="17"/>
        <v>0.29399999999999998</v>
      </c>
      <c r="J93" s="6">
        <f t="shared" si="17"/>
        <v>17.600000000000001</v>
      </c>
      <c r="K93" s="6">
        <f t="shared" si="17"/>
        <v>0.04</v>
      </c>
      <c r="L93" s="6">
        <f t="shared" si="17"/>
        <v>1.4</v>
      </c>
      <c r="M93" s="6">
        <f t="shared" si="17"/>
        <v>79.5</v>
      </c>
      <c r="N93" s="6">
        <f t="shared" si="17"/>
        <v>387.9</v>
      </c>
      <c r="O93" s="6">
        <f t="shared" si="17"/>
        <v>91.1</v>
      </c>
      <c r="P93" s="6">
        <f t="shared" si="17"/>
        <v>5.77</v>
      </c>
    </row>
    <row r="94" spans="1:16" x14ac:dyDescent="0.3">
      <c r="A94" s="36"/>
      <c r="B94" s="5" t="s">
        <v>23</v>
      </c>
      <c r="C94" s="5"/>
      <c r="D94" s="6"/>
      <c r="E94" s="6">
        <v>32.39</v>
      </c>
      <c r="F94" s="6">
        <f>F86+F93</f>
        <v>29.869999999999997</v>
      </c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3">
      <c r="A95" s="36" t="s">
        <v>34</v>
      </c>
      <c r="B95" s="1" t="s">
        <v>98</v>
      </c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43.2" x14ac:dyDescent="0.3">
      <c r="A96" s="36"/>
      <c r="B96" s="3" t="s">
        <v>99</v>
      </c>
      <c r="C96" s="3">
        <v>501</v>
      </c>
      <c r="D96" s="2">
        <v>200</v>
      </c>
      <c r="E96" s="2">
        <v>1</v>
      </c>
      <c r="F96" s="2">
        <v>0.2</v>
      </c>
      <c r="G96" s="2">
        <v>2</v>
      </c>
      <c r="H96" s="2">
        <v>86</v>
      </c>
      <c r="I96" s="2">
        <v>20.2</v>
      </c>
      <c r="J96" s="2">
        <v>4</v>
      </c>
      <c r="K96" s="2">
        <v>0</v>
      </c>
      <c r="L96" s="2">
        <v>0</v>
      </c>
      <c r="M96" s="2">
        <v>1.4</v>
      </c>
      <c r="N96" s="2">
        <v>0</v>
      </c>
      <c r="O96" s="2">
        <v>0</v>
      </c>
      <c r="P96" s="2">
        <v>2.8</v>
      </c>
    </row>
    <row r="97" spans="1:16" ht="28.8" x14ac:dyDescent="0.3">
      <c r="A97" s="36"/>
      <c r="B97" s="3" t="s">
        <v>100</v>
      </c>
      <c r="C97" s="3">
        <v>542</v>
      </c>
      <c r="D97" s="2">
        <v>60</v>
      </c>
      <c r="E97" s="2">
        <v>4.2</v>
      </c>
      <c r="F97" s="2">
        <v>6.7</v>
      </c>
      <c r="G97" s="2">
        <v>27.8</v>
      </c>
      <c r="H97" s="2">
        <v>189</v>
      </c>
      <c r="I97" s="2">
        <v>8.0000000000000002E-3</v>
      </c>
      <c r="J97" s="2">
        <v>0</v>
      </c>
      <c r="K97" s="2">
        <v>1E-3</v>
      </c>
      <c r="L97" s="2">
        <v>0.35</v>
      </c>
      <c r="M97" s="2">
        <v>2.9</v>
      </c>
      <c r="N97" s="2">
        <v>0.9</v>
      </c>
      <c r="O97" s="2">
        <v>0.2</v>
      </c>
      <c r="P97" s="2">
        <v>0.21</v>
      </c>
    </row>
    <row r="98" spans="1:16" x14ac:dyDescent="0.3">
      <c r="A98" s="36"/>
      <c r="B98" s="3" t="s">
        <v>114</v>
      </c>
      <c r="C98" s="3">
        <v>582</v>
      </c>
      <c r="D98" s="2">
        <v>10</v>
      </c>
      <c r="E98" s="2">
        <v>0.75</v>
      </c>
      <c r="F98" s="2">
        <v>0.98</v>
      </c>
      <c r="G98" s="2">
        <v>7.44</v>
      </c>
      <c r="H98" s="2">
        <v>41.5</v>
      </c>
      <c r="I98" s="2">
        <v>0.06</v>
      </c>
      <c r="J98" s="2">
        <v>20</v>
      </c>
      <c r="K98" s="2">
        <v>0</v>
      </c>
      <c r="L98" s="2">
        <v>0.4</v>
      </c>
      <c r="M98" s="2">
        <v>32</v>
      </c>
      <c r="N98" s="2">
        <v>22</v>
      </c>
      <c r="O98" s="2">
        <v>18</v>
      </c>
      <c r="P98" s="2">
        <v>4.4000000000000004</v>
      </c>
    </row>
    <row r="99" spans="1:16" x14ac:dyDescent="0.3">
      <c r="A99" s="36"/>
      <c r="B99" s="3" t="s">
        <v>110</v>
      </c>
      <c r="C99" s="3">
        <v>82</v>
      </c>
      <c r="D99" s="2">
        <v>200</v>
      </c>
      <c r="E99" s="2">
        <v>0.8</v>
      </c>
      <c r="F99" s="2">
        <v>0.8</v>
      </c>
      <c r="G99" s="2">
        <v>19.600000000000001</v>
      </c>
      <c r="H99" s="2">
        <v>88</v>
      </c>
      <c r="I99" s="2">
        <v>0.06</v>
      </c>
      <c r="J99" s="2">
        <v>14</v>
      </c>
      <c r="K99" s="2">
        <v>0</v>
      </c>
      <c r="L99" s="2">
        <v>0.4</v>
      </c>
      <c r="M99" s="2">
        <v>16.100000000000001</v>
      </c>
      <c r="N99" s="2">
        <v>22</v>
      </c>
      <c r="O99" s="2">
        <v>18</v>
      </c>
      <c r="P99" s="2">
        <v>4.42</v>
      </c>
    </row>
    <row r="100" spans="1:16" x14ac:dyDescent="0.3">
      <c r="A100" s="36"/>
      <c r="B100" s="5" t="s">
        <v>20</v>
      </c>
      <c r="C100" s="5"/>
      <c r="D100" s="6"/>
      <c r="E100" s="6">
        <f>SUM(E96:E99)</f>
        <v>6.75</v>
      </c>
      <c r="F100" s="6">
        <f>SUM(F96:F99)</f>
        <v>8.6800000000000015</v>
      </c>
      <c r="G100" s="6">
        <f t="shared" ref="G100:P100" si="18">SUM(G96:G99)</f>
        <v>56.84</v>
      </c>
      <c r="H100" s="6">
        <f t="shared" si="18"/>
        <v>404.5</v>
      </c>
      <c r="I100" s="6">
        <f t="shared" si="18"/>
        <v>20.327999999999996</v>
      </c>
      <c r="J100" s="6">
        <f t="shared" si="18"/>
        <v>38</v>
      </c>
      <c r="K100" s="6">
        <f t="shared" si="18"/>
        <v>1E-3</v>
      </c>
      <c r="L100" s="6">
        <f t="shared" si="18"/>
        <v>1.1499999999999999</v>
      </c>
      <c r="M100" s="6">
        <f t="shared" si="18"/>
        <v>52.4</v>
      </c>
      <c r="N100" s="6">
        <f t="shared" si="18"/>
        <v>44.9</v>
      </c>
      <c r="O100" s="6">
        <f t="shared" si="18"/>
        <v>36.200000000000003</v>
      </c>
      <c r="P100" s="6">
        <f t="shared" si="18"/>
        <v>11.83</v>
      </c>
    </row>
    <row r="101" spans="1:16" x14ac:dyDescent="0.3">
      <c r="A101" s="36"/>
      <c r="B101" s="7" t="s">
        <v>96</v>
      </c>
      <c r="C101" s="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8.8" x14ac:dyDescent="0.3">
      <c r="A102" s="36"/>
      <c r="B102" s="3" t="s">
        <v>101</v>
      </c>
      <c r="C102" s="3">
        <v>148</v>
      </c>
      <c r="D102" s="2">
        <v>100</v>
      </c>
      <c r="E102" s="2">
        <v>0.7</v>
      </c>
      <c r="F102" s="2">
        <v>0.1</v>
      </c>
      <c r="G102" s="2">
        <v>1.9</v>
      </c>
      <c r="H102" s="2">
        <v>11</v>
      </c>
      <c r="I102" s="2">
        <v>0.06</v>
      </c>
      <c r="J102" s="2">
        <v>2.5</v>
      </c>
      <c r="K102" s="2">
        <v>0</v>
      </c>
      <c r="L102" s="2">
        <v>0.7</v>
      </c>
      <c r="M102" s="2">
        <v>14</v>
      </c>
      <c r="N102" s="2">
        <v>26</v>
      </c>
      <c r="O102" s="2">
        <v>20</v>
      </c>
      <c r="P102" s="2">
        <v>0.9</v>
      </c>
    </row>
    <row r="103" spans="1:16" ht="28.8" x14ac:dyDescent="0.3">
      <c r="A103" s="36"/>
      <c r="B103" s="3" t="s">
        <v>113</v>
      </c>
      <c r="C103" s="3">
        <v>341</v>
      </c>
      <c r="D103" s="2">
        <v>100</v>
      </c>
      <c r="E103" s="2">
        <v>16</v>
      </c>
      <c r="F103" s="2">
        <v>15.5</v>
      </c>
      <c r="G103" s="2">
        <v>12</v>
      </c>
      <c r="H103" s="2">
        <v>253</v>
      </c>
      <c r="I103" s="2">
        <v>0.09</v>
      </c>
      <c r="J103" s="2">
        <v>0</v>
      </c>
      <c r="K103" s="2">
        <v>0.04</v>
      </c>
      <c r="L103" s="2">
        <v>0.5</v>
      </c>
      <c r="M103" s="2">
        <v>39</v>
      </c>
      <c r="N103" s="2">
        <v>185</v>
      </c>
      <c r="O103" s="2">
        <v>26</v>
      </c>
      <c r="P103" s="2">
        <v>2.8</v>
      </c>
    </row>
    <row r="104" spans="1:16" ht="28.8" x14ac:dyDescent="0.3">
      <c r="A104" s="36"/>
      <c r="B104" s="3" t="s">
        <v>92</v>
      </c>
      <c r="C104" s="3">
        <v>202</v>
      </c>
      <c r="D104" s="2">
        <v>200</v>
      </c>
      <c r="E104" s="2">
        <v>11.8</v>
      </c>
      <c r="F104" s="2">
        <v>8.82</v>
      </c>
      <c r="G104" s="2">
        <v>52.28</v>
      </c>
      <c r="H104" s="2">
        <v>335.8</v>
      </c>
      <c r="I104" s="2">
        <v>7.0000000000000007E-2</v>
      </c>
      <c r="J104" s="2">
        <v>1.3</v>
      </c>
      <c r="K104" s="2">
        <v>0.04</v>
      </c>
      <c r="L104" s="2">
        <v>0.7</v>
      </c>
      <c r="M104" s="2">
        <v>17</v>
      </c>
      <c r="N104" s="2">
        <v>215</v>
      </c>
      <c r="O104" s="2">
        <v>30</v>
      </c>
      <c r="P104" s="2">
        <v>3.2</v>
      </c>
    </row>
    <row r="105" spans="1:16" x14ac:dyDescent="0.3">
      <c r="A105" s="36"/>
      <c r="B105" s="3" t="s">
        <v>29</v>
      </c>
      <c r="C105" s="3">
        <v>419</v>
      </c>
      <c r="D105" s="2">
        <v>50</v>
      </c>
      <c r="E105" s="2">
        <v>0.47499999999999998</v>
      </c>
      <c r="F105" s="2">
        <v>1.64</v>
      </c>
      <c r="G105" s="2">
        <v>2.2999999999999998</v>
      </c>
      <c r="H105" s="2">
        <v>25.95</v>
      </c>
      <c r="I105" s="2">
        <v>6.0000000000000001E-3</v>
      </c>
      <c r="J105" s="2">
        <v>0.78</v>
      </c>
      <c r="K105" s="2">
        <v>1.4999999999999999E-2</v>
      </c>
      <c r="L105" s="2">
        <v>0.105</v>
      </c>
      <c r="M105" s="2">
        <v>2.25</v>
      </c>
      <c r="N105" s="2">
        <v>7.7</v>
      </c>
      <c r="O105" s="2">
        <v>3.75</v>
      </c>
      <c r="P105" s="2">
        <v>0.185</v>
      </c>
    </row>
    <row r="106" spans="1:16" ht="43.2" x14ac:dyDescent="0.3">
      <c r="A106" s="36"/>
      <c r="B106" s="3" t="s">
        <v>99</v>
      </c>
      <c r="C106" s="3">
        <v>501</v>
      </c>
      <c r="D106" s="2">
        <v>200</v>
      </c>
      <c r="E106" s="2">
        <v>1</v>
      </c>
      <c r="F106" s="2">
        <v>0.2</v>
      </c>
      <c r="G106" s="2">
        <v>2</v>
      </c>
      <c r="H106" s="2">
        <v>86</v>
      </c>
      <c r="I106" s="2">
        <v>20.2</v>
      </c>
      <c r="J106" s="2">
        <v>4</v>
      </c>
      <c r="K106" s="2">
        <v>0</v>
      </c>
      <c r="L106" s="2">
        <v>0</v>
      </c>
      <c r="M106" s="2">
        <v>1.4</v>
      </c>
      <c r="N106" s="2">
        <v>0</v>
      </c>
      <c r="O106" s="2">
        <v>0</v>
      </c>
      <c r="P106" s="2">
        <v>2.8</v>
      </c>
    </row>
    <row r="107" spans="1:16" ht="30.75" customHeight="1" x14ac:dyDescent="0.3">
      <c r="A107" s="36"/>
      <c r="B107" s="3" t="s">
        <v>103</v>
      </c>
      <c r="C107" s="3">
        <v>573</v>
      </c>
      <c r="D107" s="2">
        <v>50</v>
      </c>
      <c r="E107" s="2">
        <v>3.8</v>
      </c>
      <c r="F107" s="2">
        <v>0.4</v>
      </c>
      <c r="G107" s="2">
        <v>24.6</v>
      </c>
      <c r="H107" s="2">
        <v>117</v>
      </c>
      <c r="I107" s="2">
        <v>0.05</v>
      </c>
      <c r="J107" s="2">
        <v>0</v>
      </c>
      <c r="K107" s="2">
        <v>0</v>
      </c>
      <c r="L107" s="2">
        <v>0.5</v>
      </c>
      <c r="M107" s="2">
        <v>10</v>
      </c>
      <c r="N107" s="2">
        <v>32.5</v>
      </c>
      <c r="O107" s="2">
        <v>7</v>
      </c>
      <c r="P107" s="2">
        <v>0.5</v>
      </c>
    </row>
    <row r="108" spans="1:16" ht="28.8" x14ac:dyDescent="0.3">
      <c r="A108" s="36"/>
      <c r="B108" s="3" t="s">
        <v>108</v>
      </c>
      <c r="C108" s="3">
        <v>575</v>
      </c>
      <c r="D108" s="2">
        <v>30</v>
      </c>
      <c r="E108" s="2">
        <v>2.04</v>
      </c>
      <c r="F108" s="2">
        <v>0.39</v>
      </c>
      <c r="G108" s="2">
        <v>11.94</v>
      </c>
      <c r="H108" s="2">
        <v>59.4</v>
      </c>
      <c r="I108" s="2">
        <v>5.3999999999999999E-2</v>
      </c>
      <c r="J108" s="2">
        <v>0</v>
      </c>
      <c r="K108" s="2">
        <v>0</v>
      </c>
      <c r="L108" s="2">
        <v>0</v>
      </c>
      <c r="M108" s="2">
        <v>10.5</v>
      </c>
      <c r="N108" s="2">
        <v>47.4</v>
      </c>
      <c r="O108" s="2">
        <v>14.1</v>
      </c>
      <c r="P108" s="2">
        <v>1.17</v>
      </c>
    </row>
    <row r="109" spans="1:16" x14ac:dyDescent="0.3">
      <c r="A109" s="36"/>
      <c r="B109" s="8" t="s">
        <v>20</v>
      </c>
      <c r="C109" s="8"/>
      <c r="D109" s="6">
        <f>SUM(D101:D106)</f>
        <v>650</v>
      </c>
      <c r="E109" s="6">
        <f>SUM(E101:E108)</f>
        <v>35.814999999999998</v>
      </c>
      <c r="F109" s="6">
        <f>SUM(F101:F108)</f>
        <v>27.05</v>
      </c>
      <c r="G109" s="6">
        <f>SUM(G101:G108)</f>
        <v>107.02000000000001</v>
      </c>
      <c r="H109" s="6">
        <f t="shared" ref="H109:P109" si="19">SUM(H101:H108)</f>
        <v>888.15</v>
      </c>
      <c r="I109" s="6">
        <f t="shared" si="19"/>
        <v>20.529999999999998</v>
      </c>
      <c r="J109" s="6">
        <f t="shared" si="19"/>
        <v>8.58</v>
      </c>
      <c r="K109" s="6">
        <f t="shared" si="19"/>
        <v>9.5000000000000001E-2</v>
      </c>
      <c r="L109" s="6">
        <f t="shared" si="19"/>
        <v>2.5049999999999999</v>
      </c>
      <c r="M109" s="6">
        <f t="shared" si="19"/>
        <v>94.15</v>
      </c>
      <c r="N109" s="6">
        <f t="shared" si="19"/>
        <v>513.6</v>
      </c>
      <c r="O109" s="6">
        <f t="shared" si="19"/>
        <v>100.85</v>
      </c>
      <c r="P109" s="6">
        <f t="shared" si="19"/>
        <v>11.555</v>
      </c>
    </row>
    <row r="110" spans="1:16" x14ac:dyDescent="0.3">
      <c r="A110" s="36"/>
      <c r="B110" s="8" t="s">
        <v>23</v>
      </c>
      <c r="C110" s="8"/>
      <c r="D110" s="6"/>
      <c r="E110" s="6">
        <v>42.564999999999998</v>
      </c>
      <c r="F110" s="6">
        <f>F100+F109</f>
        <v>35.730000000000004</v>
      </c>
      <c r="G110" s="6">
        <f t="shared" ref="G110:P110" si="20">G100+G109</f>
        <v>163.86</v>
      </c>
      <c r="H110" s="6">
        <f t="shared" si="20"/>
        <v>1292.6500000000001</v>
      </c>
      <c r="I110" s="6">
        <f t="shared" si="20"/>
        <v>40.85799999999999</v>
      </c>
      <c r="J110" s="6">
        <f t="shared" si="20"/>
        <v>46.58</v>
      </c>
      <c r="K110" s="6">
        <f t="shared" si="20"/>
        <v>9.6000000000000002E-2</v>
      </c>
      <c r="L110" s="6">
        <f t="shared" si="20"/>
        <v>3.6549999999999998</v>
      </c>
      <c r="M110" s="6">
        <f t="shared" si="20"/>
        <v>146.55000000000001</v>
      </c>
      <c r="N110" s="6">
        <f t="shared" si="20"/>
        <v>558.5</v>
      </c>
      <c r="O110" s="6">
        <f t="shared" si="20"/>
        <v>137.05000000000001</v>
      </c>
      <c r="P110" s="6">
        <f t="shared" si="20"/>
        <v>23.384999999999998</v>
      </c>
    </row>
    <row r="111" spans="1:16" x14ac:dyDescent="0.3">
      <c r="A111" s="36" t="s">
        <v>35</v>
      </c>
      <c r="B111" s="1" t="s">
        <v>98</v>
      </c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43.2" x14ac:dyDescent="0.3">
      <c r="A112" s="36"/>
      <c r="B112" s="3" t="s">
        <v>99</v>
      </c>
      <c r="C112" s="3">
        <v>501</v>
      </c>
      <c r="D112" s="2">
        <v>200</v>
      </c>
      <c r="E112" s="2">
        <v>1</v>
      </c>
      <c r="F112" s="2">
        <v>0.2</v>
      </c>
      <c r="G112" s="2">
        <v>2</v>
      </c>
      <c r="H112" s="2">
        <v>86</v>
      </c>
      <c r="I112" s="2">
        <v>20.2</v>
      </c>
      <c r="J112" s="2">
        <v>4</v>
      </c>
      <c r="K112" s="2">
        <v>0</v>
      </c>
      <c r="L112" s="2">
        <v>0</v>
      </c>
      <c r="M112" s="2">
        <v>1.4</v>
      </c>
      <c r="N112" s="2">
        <v>0</v>
      </c>
      <c r="O112" s="2">
        <v>0</v>
      </c>
      <c r="P112" s="2">
        <v>2.8</v>
      </c>
    </row>
    <row r="113" spans="1:16" ht="28.8" x14ac:dyDescent="0.3">
      <c r="A113" s="36"/>
      <c r="B113" s="3" t="s">
        <v>100</v>
      </c>
      <c r="C113" s="3">
        <v>542</v>
      </c>
      <c r="D113" s="2">
        <v>60</v>
      </c>
      <c r="E113" s="2">
        <v>4.2</v>
      </c>
      <c r="F113" s="2">
        <v>6.7</v>
      </c>
      <c r="G113" s="2">
        <v>27.8</v>
      </c>
      <c r="H113" s="2">
        <v>189</v>
      </c>
      <c r="I113" s="2">
        <v>8.0000000000000002E-3</v>
      </c>
      <c r="J113" s="2">
        <v>0</v>
      </c>
      <c r="K113" s="2">
        <v>1E-3</v>
      </c>
      <c r="L113" s="2">
        <v>0.35</v>
      </c>
      <c r="M113" s="2">
        <v>2.9</v>
      </c>
      <c r="N113" s="2">
        <v>0.9</v>
      </c>
      <c r="O113" s="2">
        <v>0.2</v>
      </c>
      <c r="P113" s="2">
        <v>0.21</v>
      </c>
    </row>
    <row r="114" spans="1:16" x14ac:dyDescent="0.3">
      <c r="A114" s="36"/>
      <c r="B114" s="3" t="s">
        <v>105</v>
      </c>
      <c r="C114" s="3">
        <v>580</v>
      </c>
      <c r="D114" s="2">
        <v>10</v>
      </c>
      <c r="E114" s="2">
        <v>0.75</v>
      </c>
      <c r="F114" s="2">
        <v>0.98</v>
      </c>
      <c r="G114" s="2">
        <v>7.44</v>
      </c>
      <c r="H114" s="2">
        <v>41.5</v>
      </c>
      <c r="I114" s="2">
        <v>8.0000000000000002E-3</v>
      </c>
      <c r="J114" s="2">
        <v>0</v>
      </c>
      <c r="K114" s="2">
        <v>0</v>
      </c>
      <c r="L114" s="2">
        <v>0.47</v>
      </c>
      <c r="M114" s="2">
        <v>2.9</v>
      </c>
      <c r="N114" s="2">
        <v>9</v>
      </c>
      <c r="O114" s="2">
        <v>2</v>
      </c>
      <c r="P114" s="2">
        <v>0.23</v>
      </c>
    </row>
    <row r="115" spans="1:16" x14ac:dyDescent="0.3">
      <c r="A115" s="36"/>
      <c r="B115" s="3" t="s">
        <v>110</v>
      </c>
      <c r="C115" s="3">
        <v>82</v>
      </c>
      <c r="D115" s="2">
        <v>200</v>
      </c>
      <c r="E115" s="2">
        <v>0.8</v>
      </c>
      <c r="F115" s="2">
        <v>0.8</v>
      </c>
      <c r="G115" s="2">
        <v>19.600000000000001</v>
      </c>
      <c r="H115" s="2">
        <v>88</v>
      </c>
      <c r="I115" s="2">
        <v>0.06</v>
      </c>
      <c r="J115" s="2">
        <v>14</v>
      </c>
      <c r="K115" s="2">
        <v>0</v>
      </c>
      <c r="L115" s="2">
        <v>0.4</v>
      </c>
      <c r="M115" s="2">
        <v>16.100000000000001</v>
      </c>
      <c r="N115" s="2">
        <v>22</v>
      </c>
      <c r="O115" s="2">
        <v>18</v>
      </c>
      <c r="P115" s="2">
        <v>4.42</v>
      </c>
    </row>
    <row r="116" spans="1:16" x14ac:dyDescent="0.3">
      <c r="A116" s="36"/>
      <c r="B116" s="5" t="s">
        <v>20</v>
      </c>
      <c r="C116" s="5"/>
      <c r="D116" s="6"/>
      <c r="E116" s="6">
        <f t="shared" ref="E116:P116" si="21">SUM(E112:E115)</f>
        <v>6.75</v>
      </c>
      <c r="F116" s="6">
        <f t="shared" si="21"/>
        <v>8.6800000000000015</v>
      </c>
      <c r="G116" s="6">
        <f t="shared" si="21"/>
        <v>56.84</v>
      </c>
      <c r="H116" s="6">
        <f t="shared" si="21"/>
        <v>404.5</v>
      </c>
      <c r="I116" s="6">
        <f t="shared" si="21"/>
        <v>20.275999999999996</v>
      </c>
      <c r="J116" s="6">
        <f t="shared" si="21"/>
        <v>18</v>
      </c>
      <c r="K116" s="6">
        <f t="shared" si="21"/>
        <v>1E-3</v>
      </c>
      <c r="L116" s="6">
        <f t="shared" si="21"/>
        <v>1.22</v>
      </c>
      <c r="M116" s="6">
        <f t="shared" si="21"/>
        <v>23.3</v>
      </c>
      <c r="N116" s="6">
        <f t="shared" si="21"/>
        <v>31.9</v>
      </c>
      <c r="O116" s="6">
        <f t="shared" si="21"/>
        <v>20.2</v>
      </c>
      <c r="P116" s="6">
        <f t="shared" si="21"/>
        <v>7.66</v>
      </c>
    </row>
    <row r="117" spans="1:16" x14ac:dyDescent="0.3">
      <c r="A117" s="36"/>
      <c r="B117" s="7" t="s">
        <v>96</v>
      </c>
      <c r="C117" s="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8.8" x14ac:dyDescent="0.3">
      <c r="A118" s="36"/>
      <c r="B118" s="3" t="s">
        <v>101</v>
      </c>
      <c r="C118" s="3">
        <v>148</v>
      </c>
      <c r="D118" s="2">
        <v>100</v>
      </c>
      <c r="E118" s="2">
        <v>0.7</v>
      </c>
      <c r="F118" s="2">
        <v>0.1</v>
      </c>
      <c r="G118" s="2">
        <v>1.9</v>
      </c>
      <c r="H118" s="2">
        <v>11</v>
      </c>
      <c r="I118" s="2">
        <v>0.06</v>
      </c>
      <c r="J118" s="2">
        <v>2.5</v>
      </c>
      <c r="K118" s="2">
        <v>0</v>
      </c>
      <c r="L118" s="2">
        <v>0.7</v>
      </c>
      <c r="M118" s="2">
        <v>14</v>
      </c>
      <c r="N118" s="2">
        <v>26</v>
      </c>
      <c r="O118" s="2">
        <v>20</v>
      </c>
      <c r="P118" s="2">
        <v>0.9</v>
      </c>
    </row>
    <row r="119" spans="1:16" x14ac:dyDescent="0.3">
      <c r="A119" s="36"/>
      <c r="B119" s="3" t="s">
        <v>106</v>
      </c>
      <c r="C119" s="3">
        <v>366</v>
      </c>
      <c r="D119" s="2">
        <v>100</v>
      </c>
      <c r="E119" s="2">
        <v>16.2</v>
      </c>
      <c r="F119" s="2">
        <v>12</v>
      </c>
      <c r="G119" s="2">
        <v>0.3</v>
      </c>
      <c r="H119" s="2">
        <v>174</v>
      </c>
      <c r="I119" s="2">
        <v>7.0000000000000007E-2</v>
      </c>
      <c r="J119" s="2">
        <v>0.4</v>
      </c>
      <c r="K119" s="2">
        <v>0.06</v>
      </c>
      <c r="L119" s="2">
        <v>0.8</v>
      </c>
      <c r="M119" s="2">
        <v>23</v>
      </c>
      <c r="N119" s="2">
        <v>227</v>
      </c>
      <c r="O119" s="2">
        <v>53</v>
      </c>
      <c r="P119" s="2">
        <v>2.8</v>
      </c>
    </row>
    <row r="120" spans="1:16" x14ac:dyDescent="0.3">
      <c r="A120" s="36"/>
      <c r="B120" s="3" t="s">
        <v>22</v>
      </c>
      <c r="C120" s="3">
        <v>385</v>
      </c>
      <c r="D120" s="2">
        <v>200</v>
      </c>
      <c r="E120" s="2">
        <v>5.0199999999999996</v>
      </c>
      <c r="F120" s="2">
        <v>7.24</v>
      </c>
      <c r="G120" s="2">
        <v>51.8</v>
      </c>
      <c r="H120" s="2">
        <v>292.39999999999998</v>
      </c>
      <c r="I120" s="2">
        <v>0</v>
      </c>
      <c r="J120" s="2">
        <v>0</v>
      </c>
      <c r="K120" s="2">
        <v>0</v>
      </c>
      <c r="L120" s="2">
        <v>0</v>
      </c>
      <c r="M120" s="2">
        <v>1</v>
      </c>
      <c r="N120" s="2">
        <v>0</v>
      </c>
      <c r="O120" s="2">
        <v>0</v>
      </c>
      <c r="P120" s="2">
        <v>0.1</v>
      </c>
    </row>
    <row r="121" spans="1:16" x14ac:dyDescent="0.3">
      <c r="A121" s="36"/>
      <c r="B121" s="3" t="s">
        <v>27</v>
      </c>
      <c r="C121" s="3">
        <v>408</v>
      </c>
      <c r="D121" s="2">
        <v>50</v>
      </c>
      <c r="E121" s="2">
        <v>0.74</v>
      </c>
      <c r="F121" s="2">
        <v>4.67</v>
      </c>
      <c r="G121" s="2">
        <v>1.21</v>
      </c>
      <c r="H121" s="2">
        <v>50</v>
      </c>
      <c r="I121" s="2">
        <v>8.0000000000000002E-3</v>
      </c>
      <c r="J121" s="2">
        <v>0.05</v>
      </c>
      <c r="K121" s="2">
        <v>28.5</v>
      </c>
      <c r="L121" s="2">
        <v>0.105</v>
      </c>
      <c r="M121" s="2">
        <v>22.05</v>
      </c>
      <c r="N121" s="2">
        <v>14.66</v>
      </c>
      <c r="O121" s="2">
        <v>2.0299999999999998</v>
      </c>
      <c r="P121" s="2">
        <v>7.5999999999999998E-2</v>
      </c>
    </row>
    <row r="122" spans="1:16" x14ac:dyDescent="0.3">
      <c r="A122" s="36"/>
      <c r="B122" s="3" t="s">
        <v>118</v>
      </c>
      <c r="C122" s="3">
        <v>459</v>
      </c>
      <c r="D122" s="2">
        <v>200</v>
      </c>
      <c r="E122" s="2">
        <v>0.3</v>
      </c>
      <c r="F122" s="2">
        <v>0.1</v>
      </c>
      <c r="G122" s="2">
        <v>9.5</v>
      </c>
      <c r="H122" s="2">
        <v>40</v>
      </c>
      <c r="I122" s="2">
        <v>0</v>
      </c>
      <c r="J122" s="2">
        <v>1</v>
      </c>
      <c r="K122" s="2">
        <v>0</v>
      </c>
      <c r="L122" s="2">
        <v>0.02</v>
      </c>
      <c r="M122" s="2">
        <v>7.9</v>
      </c>
      <c r="N122" s="2">
        <v>9.1</v>
      </c>
      <c r="O122" s="2">
        <v>5</v>
      </c>
      <c r="P122" s="2">
        <v>0.87</v>
      </c>
    </row>
    <row r="123" spans="1:16" ht="33.75" customHeight="1" x14ac:dyDescent="0.3">
      <c r="A123" s="36"/>
      <c r="B123" s="3" t="s">
        <v>103</v>
      </c>
      <c r="C123" s="3">
        <v>573</v>
      </c>
      <c r="D123" s="2">
        <v>50</v>
      </c>
      <c r="E123" s="2">
        <v>3.8</v>
      </c>
      <c r="F123" s="2">
        <v>0.4</v>
      </c>
      <c r="G123" s="2">
        <v>24.6</v>
      </c>
      <c r="H123" s="2">
        <v>117</v>
      </c>
      <c r="I123" s="2">
        <v>0.05</v>
      </c>
      <c r="J123" s="2">
        <v>0</v>
      </c>
      <c r="K123" s="2">
        <v>0</v>
      </c>
      <c r="L123" s="2">
        <v>0.5</v>
      </c>
      <c r="M123" s="2">
        <v>10</v>
      </c>
      <c r="N123" s="2">
        <v>32.5</v>
      </c>
      <c r="O123" s="2">
        <v>7</v>
      </c>
      <c r="P123" s="2">
        <v>0.5</v>
      </c>
    </row>
    <row r="124" spans="1:16" ht="28.8" x14ac:dyDescent="0.3">
      <c r="A124" s="36"/>
      <c r="B124" s="3" t="s">
        <v>108</v>
      </c>
      <c r="C124" s="3">
        <v>575</v>
      </c>
      <c r="D124" s="2">
        <v>30</v>
      </c>
      <c r="E124" s="2">
        <v>2.04</v>
      </c>
      <c r="F124" s="2">
        <v>0.39</v>
      </c>
      <c r="G124" s="2">
        <v>11.94</v>
      </c>
      <c r="H124" s="2">
        <v>59.4</v>
      </c>
      <c r="I124" s="2">
        <v>5.3999999999999999E-2</v>
      </c>
      <c r="J124" s="2">
        <v>0</v>
      </c>
      <c r="K124" s="2">
        <v>0</v>
      </c>
      <c r="L124" s="2">
        <v>0</v>
      </c>
      <c r="M124" s="2">
        <v>10.5</v>
      </c>
      <c r="N124" s="2">
        <v>47.4</v>
      </c>
      <c r="O124" s="2">
        <v>14.1</v>
      </c>
      <c r="P124" s="2">
        <v>1.17</v>
      </c>
    </row>
    <row r="125" spans="1:16" x14ac:dyDescent="0.3">
      <c r="A125" s="36"/>
      <c r="B125" s="8" t="s">
        <v>20</v>
      </c>
      <c r="C125" s="8"/>
      <c r="D125" s="6"/>
      <c r="E125" s="6">
        <f>SUM(E117:E124)</f>
        <v>28.799999999999997</v>
      </c>
      <c r="F125" s="6">
        <f>SUM(F117:F124)</f>
        <v>24.9</v>
      </c>
      <c r="G125" s="6">
        <f>SUM(G117:G124)</f>
        <v>101.25</v>
      </c>
      <c r="H125" s="6">
        <f t="shared" ref="H125:P125" si="22">SUM(H117:H124)</f>
        <v>743.8</v>
      </c>
      <c r="I125" s="6">
        <f t="shared" si="22"/>
        <v>0.24199999999999999</v>
      </c>
      <c r="J125" s="6">
        <f t="shared" si="22"/>
        <v>3.9499999999999997</v>
      </c>
      <c r="K125" s="6">
        <f t="shared" si="22"/>
        <v>28.56</v>
      </c>
      <c r="L125" s="6">
        <f t="shared" si="22"/>
        <v>2.125</v>
      </c>
      <c r="M125" s="6">
        <f t="shared" si="22"/>
        <v>88.45</v>
      </c>
      <c r="N125" s="6">
        <f t="shared" si="22"/>
        <v>356.66</v>
      </c>
      <c r="O125" s="6">
        <f t="shared" si="22"/>
        <v>101.13</v>
      </c>
      <c r="P125" s="6">
        <f t="shared" si="22"/>
        <v>6.4159999999999995</v>
      </c>
    </row>
    <row r="126" spans="1:16" x14ac:dyDescent="0.3">
      <c r="A126" s="36"/>
      <c r="B126" s="8" t="s">
        <v>23</v>
      </c>
      <c r="C126" s="8"/>
      <c r="D126" s="6"/>
      <c r="E126" s="6">
        <f>E116+E125</f>
        <v>35.549999999999997</v>
      </c>
      <c r="F126" s="6">
        <f t="shared" ref="F126:P126" si="23">F116+F125</f>
        <v>33.58</v>
      </c>
      <c r="G126" s="6">
        <f t="shared" si="23"/>
        <v>158.09</v>
      </c>
      <c r="H126" s="6">
        <f t="shared" si="23"/>
        <v>1148.3</v>
      </c>
      <c r="I126" s="6">
        <f t="shared" si="23"/>
        <v>20.517999999999997</v>
      </c>
      <c r="J126" s="6">
        <f t="shared" si="23"/>
        <v>21.95</v>
      </c>
      <c r="K126" s="6">
        <f t="shared" si="23"/>
        <v>28.561</v>
      </c>
      <c r="L126" s="6">
        <f t="shared" si="23"/>
        <v>3.3449999999999998</v>
      </c>
      <c r="M126" s="6">
        <f t="shared" si="23"/>
        <v>111.75</v>
      </c>
      <c r="N126" s="6">
        <f t="shared" si="23"/>
        <v>388.56</v>
      </c>
      <c r="O126" s="6">
        <f t="shared" si="23"/>
        <v>121.33</v>
      </c>
      <c r="P126" s="6">
        <f t="shared" si="23"/>
        <v>14.076000000000001</v>
      </c>
    </row>
    <row r="127" spans="1:16" x14ac:dyDescent="0.3">
      <c r="A127" s="36" t="s">
        <v>36</v>
      </c>
      <c r="B127" s="1" t="s">
        <v>98</v>
      </c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43.5" customHeight="1" x14ac:dyDescent="0.3">
      <c r="A128" s="36"/>
      <c r="B128" s="3" t="s">
        <v>99</v>
      </c>
      <c r="C128" s="3">
        <v>501</v>
      </c>
      <c r="D128" s="2">
        <v>200</v>
      </c>
      <c r="E128" s="2">
        <v>1</v>
      </c>
      <c r="F128" s="2">
        <v>0.2</v>
      </c>
      <c r="G128" s="2">
        <v>2</v>
      </c>
      <c r="H128" s="2">
        <v>86</v>
      </c>
      <c r="I128" s="2">
        <v>20.2</v>
      </c>
      <c r="J128" s="2">
        <v>4</v>
      </c>
      <c r="K128" s="2">
        <v>0</v>
      </c>
      <c r="L128" s="2">
        <v>0</v>
      </c>
      <c r="M128" s="2">
        <v>1.4</v>
      </c>
      <c r="N128" s="2">
        <v>0</v>
      </c>
      <c r="O128" s="2">
        <v>0</v>
      </c>
      <c r="P128" s="2">
        <v>2.8</v>
      </c>
    </row>
    <row r="129" spans="1:16" ht="28.8" x14ac:dyDescent="0.3">
      <c r="A129" s="36"/>
      <c r="B129" s="3" t="s">
        <v>100</v>
      </c>
      <c r="C129" s="3">
        <v>542</v>
      </c>
      <c r="D129" s="2">
        <v>60</v>
      </c>
      <c r="E129" s="2">
        <v>4.2</v>
      </c>
      <c r="F129" s="2">
        <v>6.7</v>
      </c>
      <c r="G129" s="2">
        <v>27.8</v>
      </c>
      <c r="H129" s="2">
        <v>189</v>
      </c>
      <c r="I129" s="2">
        <v>8.0000000000000002E-3</v>
      </c>
      <c r="J129" s="2">
        <v>0</v>
      </c>
      <c r="K129" s="2">
        <v>1E-3</v>
      </c>
      <c r="L129" s="2">
        <v>0.35</v>
      </c>
      <c r="M129" s="2">
        <v>2.9</v>
      </c>
      <c r="N129" s="2">
        <v>0.9</v>
      </c>
      <c r="O129" s="2">
        <v>0.2</v>
      </c>
      <c r="P129" s="2">
        <v>0.21</v>
      </c>
    </row>
    <row r="130" spans="1:16" x14ac:dyDescent="0.3">
      <c r="A130" s="36"/>
      <c r="B130" s="3" t="s">
        <v>109</v>
      </c>
      <c r="C130" s="3">
        <v>581</v>
      </c>
      <c r="D130" s="2">
        <v>10</v>
      </c>
      <c r="E130" s="2">
        <v>0.75</v>
      </c>
      <c r="F130" s="2">
        <v>0.98</v>
      </c>
      <c r="G130" s="2">
        <v>7.44</v>
      </c>
      <c r="H130" s="2">
        <v>41.5</v>
      </c>
      <c r="I130" s="2">
        <v>0.04</v>
      </c>
      <c r="J130" s="2">
        <v>10</v>
      </c>
      <c r="K130" s="2">
        <v>0</v>
      </c>
      <c r="L130" s="2">
        <v>0.8</v>
      </c>
      <c r="M130" s="2">
        <v>38</v>
      </c>
      <c r="N130" s="2">
        <v>32</v>
      </c>
      <c r="O130" s="2">
        <v>24</v>
      </c>
      <c r="P130" s="2">
        <v>4.5999999999999996</v>
      </c>
    </row>
    <row r="131" spans="1:16" x14ac:dyDescent="0.3">
      <c r="A131" s="36"/>
      <c r="B131" s="3" t="s">
        <v>110</v>
      </c>
      <c r="C131" s="3">
        <v>82</v>
      </c>
      <c r="D131" s="2">
        <v>200</v>
      </c>
      <c r="E131" s="2">
        <v>0.8</v>
      </c>
      <c r="F131" s="2">
        <v>0.8</v>
      </c>
      <c r="G131" s="2">
        <v>19.600000000000001</v>
      </c>
      <c r="H131" s="2">
        <v>88</v>
      </c>
      <c r="I131" s="2">
        <v>0.06</v>
      </c>
      <c r="J131" s="2">
        <v>14</v>
      </c>
      <c r="K131" s="2">
        <v>0</v>
      </c>
      <c r="L131" s="2">
        <v>0.4</v>
      </c>
      <c r="M131" s="2">
        <v>16.100000000000001</v>
      </c>
      <c r="N131" s="2">
        <v>22</v>
      </c>
      <c r="O131" s="2">
        <v>18</v>
      </c>
      <c r="P131" s="2">
        <v>4.42</v>
      </c>
    </row>
    <row r="132" spans="1:16" x14ac:dyDescent="0.3">
      <c r="A132" s="36"/>
      <c r="B132" s="5" t="s">
        <v>20</v>
      </c>
      <c r="C132" s="5"/>
      <c r="D132" s="6"/>
      <c r="E132" s="6">
        <f>SUM(E128:E131)</f>
        <v>6.75</v>
      </c>
      <c r="F132" s="6">
        <f t="shared" ref="F132" si="24">SUM(F128:F131)</f>
        <v>8.6800000000000015</v>
      </c>
      <c r="G132" s="6">
        <f t="shared" ref="G132" si="25">SUM(G128:G131)</f>
        <v>56.84</v>
      </c>
      <c r="H132" s="6">
        <f t="shared" ref="H132" si="26">SUM(H128:H131)</f>
        <v>404.5</v>
      </c>
      <c r="I132" s="6">
        <f t="shared" ref="I132" si="27">SUM(I128:I131)</f>
        <v>20.307999999999996</v>
      </c>
      <c r="J132" s="6">
        <f t="shared" ref="J132" si="28">SUM(J128:J131)</f>
        <v>28</v>
      </c>
      <c r="K132" s="6">
        <f t="shared" ref="K132" si="29">SUM(K128:K131)</f>
        <v>1E-3</v>
      </c>
      <c r="L132" s="6">
        <f t="shared" ref="L132" si="30">SUM(L128:L131)</f>
        <v>1.5499999999999998</v>
      </c>
      <c r="M132" s="6">
        <f t="shared" ref="M132" si="31">SUM(M128:M131)</f>
        <v>58.4</v>
      </c>
      <c r="N132" s="6">
        <f t="shared" ref="N132" si="32">SUM(N128:N131)</f>
        <v>54.9</v>
      </c>
      <c r="O132" s="6">
        <f t="shared" ref="O132" si="33">SUM(O128:O131)</f>
        <v>42.2</v>
      </c>
      <c r="P132" s="6">
        <f t="shared" ref="P132" si="34">SUM(P128:P131)</f>
        <v>12.03</v>
      </c>
    </row>
    <row r="133" spans="1:16" x14ac:dyDescent="0.3">
      <c r="A133" s="36"/>
      <c r="B133" s="7" t="s">
        <v>96</v>
      </c>
      <c r="C133" s="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47.25" customHeight="1" x14ac:dyDescent="0.3">
      <c r="A134" s="36"/>
      <c r="B134" s="33" t="s">
        <v>119</v>
      </c>
      <c r="C134" s="3">
        <v>1</v>
      </c>
      <c r="D134" s="2">
        <v>100</v>
      </c>
      <c r="E134" s="2">
        <v>1.45</v>
      </c>
      <c r="F134" s="2">
        <v>6</v>
      </c>
      <c r="G134" s="2">
        <v>8.4</v>
      </c>
      <c r="H134" s="2">
        <v>94</v>
      </c>
      <c r="I134" s="2">
        <v>0.08</v>
      </c>
      <c r="J134" s="2">
        <v>33.5</v>
      </c>
      <c r="K134" s="2">
        <v>0.59</v>
      </c>
      <c r="L134" s="2">
        <v>1.75</v>
      </c>
      <c r="M134" s="2">
        <v>95</v>
      </c>
      <c r="N134" s="2">
        <v>252.5</v>
      </c>
      <c r="O134" s="2">
        <v>58.3</v>
      </c>
      <c r="P134" s="2">
        <v>3.53</v>
      </c>
    </row>
    <row r="135" spans="1:16" x14ac:dyDescent="0.3">
      <c r="A135" s="36"/>
      <c r="B135" s="3" t="s">
        <v>120</v>
      </c>
      <c r="C135" s="3">
        <v>376</v>
      </c>
      <c r="D135" s="2">
        <v>200</v>
      </c>
      <c r="E135" s="2">
        <v>21</v>
      </c>
      <c r="F135" s="2">
        <v>19</v>
      </c>
      <c r="G135" s="2">
        <v>15.9</v>
      </c>
      <c r="H135" s="2">
        <v>319</v>
      </c>
      <c r="I135" s="2">
        <v>0.01</v>
      </c>
      <c r="J135" s="2">
        <v>0.5</v>
      </c>
      <c r="K135" s="2">
        <v>0</v>
      </c>
      <c r="L135" s="2">
        <v>0</v>
      </c>
      <c r="M135" s="2">
        <v>28</v>
      </c>
      <c r="N135" s="2">
        <v>19</v>
      </c>
      <c r="O135" s="2">
        <v>7</v>
      </c>
      <c r="P135" s="2">
        <v>1.5</v>
      </c>
    </row>
    <row r="136" spans="1:16" ht="28.8" x14ac:dyDescent="0.3">
      <c r="A136" s="36"/>
      <c r="B136" s="3" t="s">
        <v>95</v>
      </c>
      <c r="C136" s="3">
        <v>495</v>
      </c>
      <c r="D136" s="2">
        <v>200</v>
      </c>
      <c r="E136" s="2">
        <v>0.6</v>
      </c>
      <c r="F136" s="2">
        <v>0.1</v>
      </c>
      <c r="G136" s="2">
        <v>21</v>
      </c>
      <c r="H136" s="2">
        <v>84</v>
      </c>
      <c r="I136" s="2">
        <v>0.01</v>
      </c>
      <c r="J136" s="2">
        <v>0.5</v>
      </c>
      <c r="K136" s="2">
        <v>0</v>
      </c>
      <c r="L136" s="2">
        <v>0</v>
      </c>
      <c r="M136" s="2">
        <v>28</v>
      </c>
      <c r="N136" s="2">
        <v>19</v>
      </c>
      <c r="O136" s="2">
        <v>7</v>
      </c>
      <c r="P136" s="2">
        <v>1.5</v>
      </c>
    </row>
    <row r="137" spans="1:16" ht="29.25" customHeight="1" x14ac:dyDescent="0.3">
      <c r="A137" s="36"/>
      <c r="B137" s="3" t="s">
        <v>103</v>
      </c>
      <c r="C137" s="3">
        <v>573</v>
      </c>
      <c r="D137" s="2">
        <v>50</v>
      </c>
      <c r="E137" s="2">
        <v>3.8</v>
      </c>
      <c r="F137" s="2">
        <v>0.4</v>
      </c>
      <c r="G137" s="2">
        <v>24.6</v>
      </c>
      <c r="H137" s="2">
        <v>117</v>
      </c>
      <c r="I137" s="2">
        <v>0.05</v>
      </c>
      <c r="J137" s="2">
        <v>0</v>
      </c>
      <c r="K137" s="2">
        <v>0</v>
      </c>
      <c r="L137" s="2">
        <v>0.5</v>
      </c>
      <c r="M137" s="2">
        <v>10</v>
      </c>
      <c r="N137" s="2">
        <v>32.5</v>
      </c>
      <c r="O137" s="2">
        <v>7</v>
      </c>
      <c r="P137" s="2">
        <v>0.5</v>
      </c>
    </row>
    <row r="138" spans="1:16" ht="28.8" x14ac:dyDescent="0.3">
      <c r="A138" s="36"/>
      <c r="B138" s="3" t="s">
        <v>108</v>
      </c>
      <c r="C138" s="3">
        <v>575</v>
      </c>
      <c r="D138" s="2">
        <v>30</v>
      </c>
      <c r="E138" s="2">
        <v>2.04</v>
      </c>
      <c r="F138" s="2">
        <v>0.39</v>
      </c>
      <c r="G138" s="2">
        <v>11.94</v>
      </c>
      <c r="H138" s="2">
        <v>59.4</v>
      </c>
      <c r="I138" s="2">
        <v>5.3999999999999999E-2</v>
      </c>
      <c r="J138" s="2">
        <v>0</v>
      </c>
      <c r="K138" s="2">
        <v>0</v>
      </c>
      <c r="L138" s="2">
        <v>0</v>
      </c>
      <c r="M138" s="2">
        <v>10.5</v>
      </c>
      <c r="N138" s="2">
        <v>47.4</v>
      </c>
      <c r="O138" s="2">
        <v>14.1</v>
      </c>
      <c r="P138" s="2">
        <v>1.17</v>
      </c>
    </row>
    <row r="139" spans="1:16" x14ac:dyDescent="0.3">
      <c r="A139" s="36"/>
      <c r="B139" s="8" t="s">
        <v>20</v>
      </c>
      <c r="C139" s="8"/>
      <c r="D139" s="6"/>
      <c r="E139" s="6">
        <f>SUM(E133:E138)</f>
        <v>28.89</v>
      </c>
      <c r="F139" s="6">
        <f t="shared" ref="F139:P139" si="35">SUM(F133:F138)</f>
        <v>25.89</v>
      </c>
      <c r="G139" s="6">
        <f t="shared" si="35"/>
        <v>81.84</v>
      </c>
      <c r="H139" s="6">
        <f t="shared" si="35"/>
        <v>673.4</v>
      </c>
      <c r="I139" s="6">
        <f t="shared" si="35"/>
        <v>0.20399999999999999</v>
      </c>
      <c r="J139" s="6">
        <f t="shared" si="35"/>
        <v>34.5</v>
      </c>
      <c r="K139" s="6">
        <f t="shared" si="35"/>
        <v>0.59</v>
      </c>
      <c r="L139" s="6">
        <f t="shared" si="35"/>
        <v>2.25</v>
      </c>
      <c r="M139" s="6">
        <f t="shared" si="35"/>
        <v>171.5</v>
      </c>
      <c r="N139" s="6">
        <f t="shared" si="35"/>
        <v>370.4</v>
      </c>
      <c r="O139" s="6">
        <f t="shared" si="35"/>
        <v>93.399999999999991</v>
      </c>
      <c r="P139" s="6">
        <f t="shared" si="35"/>
        <v>8.1999999999999993</v>
      </c>
    </row>
    <row r="140" spans="1:16" x14ac:dyDescent="0.3">
      <c r="A140" s="36"/>
      <c r="B140" s="8" t="s">
        <v>23</v>
      </c>
      <c r="C140" s="8"/>
      <c r="D140" s="6"/>
      <c r="E140" s="6">
        <f>E132+E139</f>
        <v>35.64</v>
      </c>
      <c r="F140" s="6">
        <f t="shared" ref="F140:P140" si="36">F132+F139</f>
        <v>34.57</v>
      </c>
      <c r="G140" s="6">
        <f t="shared" si="36"/>
        <v>138.68</v>
      </c>
      <c r="H140" s="6">
        <f t="shared" si="36"/>
        <v>1077.9000000000001</v>
      </c>
      <c r="I140" s="6">
        <f t="shared" si="36"/>
        <v>20.511999999999997</v>
      </c>
      <c r="J140" s="6">
        <f t="shared" si="36"/>
        <v>62.5</v>
      </c>
      <c r="K140" s="6">
        <f t="shared" si="36"/>
        <v>0.59099999999999997</v>
      </c>
      <c r="L140" s="6">
        <f t="shared" si="36"/>
        <v>3.8</v>
      </c>
      <c r="M140" s="6">
        <f t="shared" si="36"/>
        <v>229.9</v>
      </c>
      <c r="N140" s="6">
        <f t="shared" si="36"/>
        <v>425.29999999999995</v>
      </c>
      <c r="O140" s="6">
        <f t="shared" si="36"/>
        <v>135.6</v>
      </c>
      <c r="P140" s="6">
        <f t="shared" si="36"/>
        <v>20.229999999999997</v>
      </c>
    </row>
    <row r="141" spans="1:16" x14ac:dyDescent="0.3">
      <c r="A141" s="36" t="s">
        <v>37</v>
      </c>
      <c r="B141" s="1" t="s">
        <v>98</v>
      </c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43.2" x14ac:dyDescent="0.3">
      <c r="A142" s="36"/>
      <c r="B142" s="3" t="s">
        <v>99</v>
      </c>
      <c r="C142" s="3">
        <v>501</v>
      </c>
      <c r="D142" s="2">
        <v>200</v>
      </c>
      <c r="E142" s="2">
        <v>1</v>
      </c>
      <c r="F142" s="2">
        <v>0.2</v>
      </c>
      <c r="G142" s="2">
        <v>2</v>
      </c>
      <c r="H142" s="2">
        <v>86</v>
      </c>
      <c r="I142" s="2">
        <v>20.2</v>
      </c>
      <c r="J142" s="2">
        <v>4</v>
      </c>
      <c r="K142" s="2">
        <v>0</v>
      </c>
      <c r="L142" s="2">
        <v>0</v>
      </c>
      <c r="M142" s="2">
        <v>1.4</v>
      </c>
      <c r="N142" s="2">
        <v>0</v>
      </c>
      <c r="O142" s="2">
        <v>0</v>
      </c>
      <c r="P142" s="2">
        <v>2.8</v>
      </c>
    </row>
    <row r="143" spans="1:16" ht="28.8" x14ac:dyDescent="0.3">
      <c r="A143" s="36"/>
      <c r="B143" s="3" t="s">
        <v>100</v>
      </c>
      <c r="C143" s="3">
        <v>542</v>
      </c>
      <c r="D143" s="2">
        <v>60</v>
      </c>
      <c r="E143" s="2">
        <v>4.2</v>
      </c>
      <c r="F143" s="2">
        <v>6.7</v>
      </c>
      <c r="G143" s="2">
        <v>27.8</v>
      </c>
      <c r="H143" s="2">
        <v>189</v>
      </c>
      <c r="I143" s="2">
        <v>8.0000000000000002E-3</v>
      </c>
      <c r="J143" s="2">
        <v>0</v>
      </c>
      <c r="K143" s="2">
        <v>1E-3</v>
      </c>
      <c r="L143" s="2">
        <v>0.35</v>
      </c>
      <c r="M143" s="2">
        <v>2.9</v>
      </c>
      <c r="N143" s="2">
        <v>0.9</v>
      </c>
      <c r="O143" s="2">
        <v>0.2</v>
      </c>
      <c r="P143" s="2">
        <v>0.21</v>
      </c>
    </row>
    <row r="144" spans="1:16" x14ac:dyDescent="0.3">
      <c r="A144" s="36"/>
      <c r="B144" s="3" t="s">
        <v>114</v>
      </c>
      <c r="C144" s="3">
        <v>582</v>
      </c>
      <c r="D144" s="2">
        <v>10</v>
      </c>
      <c r="E144" s="2">
        <v>0.75</v>
      </c>
      <c r="F144" s="2">
        <v>0.98</v>
      </c>
      <c r="G144" s="2">
        <v>7.44</v>
      </c>
      <c r="H144" s="2">
        <v>41.5</v>
      </c>
      <c r="I144" s="2">
        <v>0.06</v>
      </c>
      <c r="J144" s="2">
        <v>20</v>
      </c>
      <c r="K144" s="2">
        <v>0</v>
      </c>
      <c r="L144" s="2">
        <v>0.4</v>
      </c>
      <c r="M144" s="2">
        <v>32</v>
      </c>
      <c r="N144" s="2">
        <v>22</v>
      </c>
      <c r="O144" s="2">
        <v>18</v>
      </c>
      <c r="P144" s="2">
        <v>4.4000000000000004</v>
      </c>
    </row>
    <row r="145" spans="1:16" x14ac:dyDescent="0.3">
      <c r="A145" s="36"/>
      <c r="B145" s="3" t="s">
        <v>110</v>
      </c>
      <c r="C145" s="3">
        <v>82</v>
      </c>
      <c r="D145" s="2">
        <v>200</v>
      </c>
      <c r="E145" s="2">
        <v>0.8</v>
      </c>
      <c r="F145" s="2">
        <v>0.8</v>
      </c>
      <c r="G145" s="2">
        <v>19.600000000000001</v>
      </c>
      <c r="H145" s="2">
        <v>88</v>
      </c>
      <c r="I145" s="2">
        <v>0.06</v>
      </c>
      <c r="J145" s="2">
        <v>14</v>
      </c>
      <c r="K145" s="2">
        <v>0</v>
      </c>
      <c r="L145" s="2">
        <v>0.4</v>
      </c>
      <c r="M145" s="2">
        <v>16.100000000000001</v>
      </c>
      <c r="N145" s="2">
        <v>22</v>
      </c>
      <c r="O145" s="2">
        <v>18</v>
      </c>
      <c r="P145" s="2">
        <v>4.42</v>
      </c>
    </row>
    <row r="146" spans="1:16" x14ac:dyDescent="0.3">
      <c r="A146" s="36"/>
      <c r="B146" s="5" t="s">
        <v>20</v>
      </c>
      <c r="C146" s="5"/>
      <c r="D146" s="6"/>
      <c r="E146" s="6">
        <f>SUM(E142:E145)</f>
        <v>6.75</v>
      </c>
      <c r="F146" s="6">
        <f>SUM(F142:F145)</f>
        <v>8.6800000000000015</v>
      </c>
      <c r="G146" s="6">
        <f t="shared" ref="G146:P146" si="37">SUM(G142:G145)</f>
        <v>56.84</v>
      </c>
      <c r="H146" s="6">
        <f t="shared" si="37"/>
        <v>404.5</v>
      </c>
      <c r="I146" s="6">
        <f t="shared" si="37"/>
        <v>20.327999999999996</v>
      </c>
      <c r="J146" s="6">
        <f t="shared" si="37"/>
        <v>38</v>
      </c>
      <c r="K146" s="6">
        <f t="shared" si="37"/>
        <v>1E-3</v>
      </c>
      <c r="L146" s="6">
        <f t="shared" si="37"/>
        <v>1.1499999999999999</v>
      </c>
      <c r="M146" s="6">
        <f t="shared" si="37"/>
        <v>52.4</v>
      </c>
      <c r="N146" s="6">
        <f t="shared" si="37"/>
        <v>44.9</v>
      </c>
      <c r="O146" s="6">
        <f t="shared" si="37"/>
        <v>36.200000000000003</v>
      </c>
      <c r="P146" s="6">
        <f t="shared" si="37"/>
        <v>11.83</v>
      </c>
    </row>
    <row r="147" spans="1:16" x14ac:dyDescent="0.3">
      <c r="A147" s="36"/>
      <c r="B147" s="7" t="s">
        <v>96</v>
      </c>
      <c r="C147" s="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43.2" x14ac:dyDescent="0.3">
      <c r="A148" s="36"/>
      <c r="B148" s="3" t="s">
        <v>112</v>
      </c>
      <c r="C148" s="3">
        <v>18</v>
      </c>
      <c r="D148" s="2">
        <v>100</v>
      </c>
      <c r="E148" s="2">
        <v>1</v>
      </c>
      <c r="F148" s="2">
        <v>6.1</v>
      </c>
      <c r="G148" s="2">
        <v>3.5</v>
      </c>
      <c r="H148" s="2">
        <v>73</v>
      </c>
      <c r="I148" s="2">
        <v>0.03</v>
      </c>
      <c r="J148" s="2">
        <v>10</v>
      </c>
      <c r="K148" s="2">
        <v>0</v>
      </c>
      <c r="L148" s="2">
        <v>0.1</v>
      </c>
      <c r="M148" s="2">
        <v>23</v>
      </c>
      <c r="N148" s="2">
        <v>42</v>
      </c>
      <c r="O148" s="2">
        <v>14</v>
      </c>
      <c r="P148" s="2">
        <v>0.6</v>
      </c>
    </row>
    <row r="149" spans="1:16" x14ac:dyDescent="0.3">
      <c r="A149" s="36"/>
      <c r="B149" s="3" t="s">
        <v>102</v>
      </c>
      <c r="C149" s="3">
        <v>321</v>
      </c>
      <c r="D149" s="2">
        <v>100</v>
      </c>
      <c r="E149" s="2">
        <v>16</v>
      </c>
      <c r="F149" s="2">
        <v>15</v>
      </c>
      <c r="G149" s="2">
        <v>5</v>
      </c>
      <c r="H149" s="2">
        <v>219</v>
      </c>
      <c r="I149" s="2">
        <v>0.06</v>
      </c>
      <c r="J149" s="2">
        <v>1.6</v>
      </c>
      <c r="K149" s="2">
        <v>0</v>
      </c>
      <c r="L149" s="2">
        <v>1.42</v>
      </c>
      <c r="M149" s="2">
        <v>18</v>
      </c>
      <c r="N149" s="2">
        <v>173</v>
      </c>
      <c r="O149" s="2">
        <v>28</v>
      </c>
      <c r="P149" s="2">
        <v>2.6</v>
      </c>
    </row>
    <row r="150" spans="1:16" ht="28.8" x14ac:dyDescent="0.3">
      <c r="A150" s="36"/>
      <c r="B150" s="3" t="s">
        <v>94</v>
      </c>
      <c r="C150" s="3">
        <v>256</v>
      </c>
      <c r="D150" s="2">
        <v>200</v>
      </c>
      <c r="E150" s="2">
        <v>7.4</v>
      </c>
      <c r="F150" s="2">
        <v>6.6</v>
      </c>
      <c r="G150" s="2">
        <v>39.4</v>
      </c>
      <c r="H150" s="2">
        <v>246</v>
      </c>
      <c r="I150" s="2">
        <v>7.0000000000000007E-2</v>
      </c>
      <c r="J150" s="2">
        <v>0.02</v>
      </c>
      <c r="K150" s="2">
        <v>0</v>
      </c>
      <c r="L150" s="2">
        <v>0.6</v>
      </c>
      <c r="M150" s="2">
        <v>7.6</v>
      </c>
      <c r="N150" s="2">
        <v>47.6</v>
      </c>
      <c r="O150" s="2">
        <v>10.8</v>
      </c>
      <c r="P150" s="2">
        <v>1.04</v>
      </c>
    </row>
    <row r="151" spans="1:16" ht="57.6" x14ac:dyDescent="0.3">
      <c r="A151" s="36"/>
      <c r="B151" s="3" t="s">
        <v>117</v>
      </c>
      <c r="C151" s="3">
        <v>484</v>
      </c>
      <c r="D151" s="2">
        <v>200</v>
      </c>
      <c r="E151" s="2">
        <v>0</v>
      </c>
      <c r="F151" s="2">
        <v>0</v>
      </c>
      <c r="G151" s="2">
        <v>15</v>
      </c>
      <c r="H151" s="2">
        <v>60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0.1</v>
      </c>
    </row>
    <row r="152" spans="1:16" ht="28.8" x14ac:dyDescent="0.3">
      <c r="A152" s="36"/>
      <c r="B152" s="3" t="s">
        <v>103</v>
      </c>
      <c r="C152" s="3">
        <v>573</v>
      </c>
      <c r="D152" s="2">
        <v>50</v>
      </c>
      <c r="E152" s="2">
        <v>3.8</v>
      </c>
      <c r="F152" s="2">
        <v>0.4</v>
      </c>
      <c r="G152" s="2">
        <v>24.6</v>
      </c>
      <c r="H152" s="2">
        <v>117</v>
      </c>
      <c r="I152" s="2">
        <v>0.05</v>
      </c>
      <c r="J152" s="2">
        <v>0</v>
      </c>
      <c r="K152" s="2">
        <v>0</v>
      </c>
      <c r="L152" s="2">
        <v>0.5</v>
      </c>
      <c r="M152" s="2">
        <v>10</v>
      </c>
      <c r="N152" s="2">
        <v>32.5</v>
      </c>
      <c r="O152" s="2">
        <v>7</v>
      </c>
      <c r="P152" s="2">
        <v>0.5</v>
      </c>
    </row>
    <row r="153" spans="1:16" ht="28.8" x14ac:dyDescent="0.3">
      <c r="A153" s="36"/>
      <c r="B153" s="3" t="s">
        <v>108</v>
      </c>
      <c r="C153" s="3">
        <v>575</v>
      </c>
      <c r="D153" s="2">
        <v>30</v>
      </c>
      <c r="E153" s="2">
        <v>2.04</v>
      </c>
      <c r="F153" s="2">
        <v>0.39</v>
      </c>
      <c r="G153" s="2">
        <v>11.94</v>
      </c>
      <c r="H153" s="2">
        <v>59.4</v>
      </c>
      <c r="I153" s="2">
        <v>5.3999999999999999E-2</v>
      </c>
      <c r="J153" s="2">
        <v>0</v>
      </c>
      <c r="K153" s="2">
        <v>0</v>
      </c>
      <c r="L153" s="2">
        <v>0</v>
      </c>
      <c r="M153" s="2">
        <v>10.5</v>
      </c>
      <c r="N153" s="2">
        <v>47.4</v>
      </c>
      <c r="O153" s="2">
        <v>14.1</v>
      </c>
      <c r="P153" s="2">
        <v>1.17</v>
      </c>
    </row>
    <row r="154" spans="1:16" x14ac:dyDescent="0.3">
      <c r="A154" s="36"/>
      <c r="B154" s="5" t="s">
        <v>21</v>
      </c>
      <c r="C154" s="3"/>
      <c r="D154" s="2"/>
      <c r="E154" s="6">
        <f t="shared" ref="E154:P154" si="38">SUM(E147:E153)</f>
        <v>30.24</v>
      </c>
      <c r="F154" s="6">
        <f t="shared" si="38"/>
        <v>28.490000000000002</v>
      </c>
      <c r="G154" s="6">
        <f t="shared" si="38"/>
        <v>99.44</v>
      </c>
      <c r="H154" s="6">
        <f t="shared" si="38"/>
        <v>774.4</v>
      </c>
      <c r="I154" s="6">
        <f t="shared" si="38"/>
        <v>0.26400000000000001</v>
      </c>
      <c r="J154" s="6">
        <f t="shared" si="38"/>
        <v>11.62</v>
      </c>
      <c r="K154" s="6">
        <f t="shared" si="38"/>
        <v>0</v>
      </c>
      <c r="L154" s="6">
        <f t="shared" si="38"/>
        <v>2.62</v>
      </c>
      <c r="M154" s="6">
        <f t="shared" si="38"/>
        <v>70.099999999999994</v>
      </c>
      <c r="N154" s="6">
        <f t="shared" si="38"/>
        <v>342.5</v>
      </c>
      <c r="O154" s="6">
        <f t="shared" si="38"/>
        <v>73.899999999999991</v>
      </c>
      <c r="P154" s="6">
        <f t="shared" si="38"/>
        <v>6.01</v>
      </c>
    </row>
    <row r="155" spans="1:16" x14ac:dyDescent="0.3">
      <c r="A155" s="36"/>
      <c r="B155" s="8" t="s">
        <v>23</v>
      </c>
      <c r="C155" s="8"/>
      <c r="D155" s="6"/>
      <c r="E155" s="6">
        <f>E146+E154</f>
        <v>36.989999999999995</v>
      </c>
      <c r="F155" s="6">
        <f t="shared" ref="F155:P155" si="39">F146+F154</f>
        <v>37.17</v>
      </c>
      <c r="G155" s="6">
        <f t="shared" si="39"/>
        <v>156.28</v>
      </c>
      <c r="H155" s="6">
        <f t="shared" si="39"/>
        <v>1178.9000000000001</v>
      </c>
      <c r="I155" s="6">
        <f t="shared" si="39"/>
        <v>20.591999999999995</v>
      </c>
      <c r="J155" s="6">
        <f t="shared" si="39"/>
        <v>49.62</v>
      </c>
      <c r="K155" s="6">
        <f t="shared" si="39"/>
        <v>1E-3</v>
      </c>
      <c r="L155" s="6">
        <f t="shared" si="39"/>
        <v>3.77</v>
      </c>
      <c r="M155" s="6">
        <f t="shared" si="39"/>
        <v>122.5</v>
      </c>
      <c r="N155" s="6">
        <f t="shared" si="39"/>
        <v>387.4</v>
      </c>
      <c r="O155" s="6">
        <f t="shared" si="39"/>
        <v>110.1</v>
      </c>
      <c r="P155" s="6">
        <f t="shared" si="39"/>
        <v>17.84</v>
      </c>
    </row>
    <row r="156" spans="1:16" x14ac:dyDescent="0.3">
      <c r="A156" s="36" t="s">
        <v>38</v>
      </c>
      <c r="B156" s="1" t="s">
        <v>98</v>
      </c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43.2" x14ac:dyDescent="0.3">
      <c r="A157" s="36"/>
      <c r="B157" s="3" t="s">
        <v>99</v>
      </c>
      <c r="C157" s="3">
        <v>501</v>
      </c>
      <c r="D157" s="2">
        <v>200</v>
      </c>
      <c r="E157" s="2">
        <v>1</v>
      </c>
      <c r="F157" s="2">
        <v>0.2</v>
      </c>
      <c r="G157" s="2">
        <v>2</v>
      </c>
      <c r="H157" s="2">
        <v>86</v>
      </c>
      <c r="I157" s="2">
        <v>20.2</v>
      </c>
      <c r="J157" s="2">
        <v>4</v>
      </c>
      <c r="K157" s="2">
        <v>0</v>
      </c>
      <c r="L157" s="2">
        <v>0</v>
      </c>
      <c r="M157" s="2">
        <v>1.4</v>
      </c>
      <c r="N157" s="2">
        <v>0</v>
      </c>
      <c r="O157" s="2">
        <v>0</v>
      </c>
      <c r="P157" s="2">
        <v>2.8</v>
      </c>
    </row>
    <row r="158" spans="1:16" ht="28.8" x14ac:dyDescent="0.3">
      <c r="A158" s="36"/>
      <c r="B158" s="3" t="s">
        <v>100</v>
      </c>
      <c r="C158" s="3">
        <v>542</v>
      </c>
      <c r="D158" s="2">
        <v>60</v>
      </c>
      <c r="E158" s="2">
        <v>4.2</v>
      </c>
      <c r="F158" s="2">
        <v>6.7</v>
      </c>
      <c r="G158" s="2">
        <v>27.8</v>
      </c>
      <c r="H158" s="2">
        <v>189</v>
      </c>
      <c r="I158" s="2">
        <v>8.0000000000000002E-3</v>
      </c>
      <c r="J158" s="2">
        <v>0</v>
      </c>
      <c r="K158" s="2">
        <v>1E-3</v>
      </c>
      <c r="L158" s="2">
        <v>0.35</v>
      </c>
      <c r="M158" s="2">
        <v>2.9</v>
      </c>
      <c r="N158" s="2">
        <v>0.9</v>
      </c>
      <c r="O158" s="2">
        <v>0.2</v>
      </c>
      <c r="P158" s="2">
        <v>0.21</v>
      </c>
    </row>
    <row r="159" spans="1:16" x14ac:dyDescent="0.3">
      <c r="A159" s="36"/>
      <c r="B159" s="3" t="s">
        <v>105</v>
      </c>
      <c r="C159" s="3">
        <v>580</v>
      </c>
      <c r="D159" s="2">
        <v>10</v>
      </c>
      <c r="E159" s="2">
        <v>0.75</v>
      </c>
      <c r="F159" s="2">
        <v>0.98</v>
      </c>
      <c r="G159" s="2">
        <v>7.44</v>
      </c>
      <c r="H159" s="2">
        <v>41.5</v>
      </c>
      <c r="I159" s="2">
        <v>8.0000000000000002E-3</v>
      </c>
      <c r="J159" s="2">
        <v>0</v>
      </c>
      <c r="K159" s="2">
        <v>0</v>
      </c>
      <c r="L159" s="2">
        <v>0.47</v>
      </c>
      <c r="M159" s="2">
        <v>2.9</v>
      </c>
      <c r="N159" s="2">
        <v>9</v>
      </c>
      <c r="O159" s="2">
        <v>2</v>
      </c>
      <c r="P159" s="2">
        <v>0.23</v>
      </c>
    </row>
    <row r="160" spans="1:16" x14ac:dyDescent="0.3">
      <c r="A160" s="36"/>
      <c r="B160" s="3" t="s">
        <v>110</v>
      </c>
      <c r="C160" s="3">
        <v>82</v>
      </c>
      <c r="D160" s="2">
        <v>200</v>
      </c>
      <c r="E160" s="2">
        <v>0.8</v>
      </c>
      <c r="F160" s="2">
        <v>0.8</v>
      </c>
      <c r="G160" s="2">
        <v>19.600000000000001</v>
      </c>
      <c r="H160" s="2">
        <v>88</v>
      </c>
      <c r="I160" s="2">
        <v>0.06</v>
      </c>
      <c r="J160" s="2">
        <v>14</v>
      </c>
      <c r="K160" s="2">
        <v>0</v>
      </c>
      <c r="L160" s="2">
        <v>0.4</v>
      </c>
      <c r="M160" s="2">
        <v>16.100000000000001</v>
      </c>
      <c r="N160" s="2">
        <v>22</v>
      </c>
      <c r="O160" s="2">
        <v>18</v>
      </c>
      <c r="P160" s="2">
        <v>4.42</v>
      </c>
    </row>
    <row r="161" spans="1:16" x14ac:dyDescent="0.3">
      <c r="A161" s="36"/>
      <c r="B161" s="5" t="s">
        <v>20</v>
      </c>
      <c r="C161" s="5"/>
      <c r="D161" s="6"/>
      <c r="E161" s="6">
        <f t="shared" ref="E161:P161" si="40">SUM(E157:E160)</f>
        <v>6.75</v>
      </c>
      <c r="F161" s="6">
        <f t="shared" si="40"/>
        <v>8.6800000000000015</v>
      </c>
      <c r="G161" s="6">
        <f t="shared" si="40"/>
        <v>56.84</v>
      </c>
      <c r="H161" s="6">
        <f t="shared" si="40"/>
        <v>404.5</v>
      </c>
      <c r="I161" s="6">
        <f t="shared" si="40"/>
        <v>20.275999999999996</v>
      </c>
      <c r="J161" s="6">
        <f t="shared" si="40"/>
        <v>18</v>
      </c>
      <c r="K161" s="6">
        <f t="shared" si="40"/>
        <v>1E-3</v>
      </c>
      <c r="L161" s="6">
        <f t="shared" si="40"/>
        <v>1.22</v>
      </c>
      <c r="M161" s="6">
        <f t="shared" si="40"/>
        <v>23.3</v>
      </c>
      <c r="N161" s="6">
        <f t="shared" si="40"/>
        <v>31.9</v>
      </c>
      <c r="O161" s="6">
        <f t="shared" si="40"/>
        <v>20.2</v>
      </c>
      <c r="P161" s="6">
        <f t="shared" si="40"/>
        <v>7.66</v>
      </c>
    </row>
    <row r="162" spans="1:16" x14ac:dyDescent="0.3">
      <c r="A162" s="36"/>
      <c r="B162" s="7" t="s">
        <v>96</v>
      </c>
      <c r="C162" s="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8.8" x14ac:dyDescent="0.3">
      <c r="A163" s="36"/>
      <c r="B163" s="3" t="s">
        <v>101</v>
      </c>
      <c r="C163" s="3">
        <v>148</v>
      </c>
      <c r="D163" s="2">
        <v>100</v>
      </c>
      <c r="E163" s="2">
        <v>0.7</v>
      </c>
      <c r="F163" s="2">
        <v>0.1</v>
      </c>
      <c r="G163" s="2">
        <v>1.9</v>
      </c>
      <c r="H163" s="2">
        <v>11</v>
      </c>
      <c r="I163" s="2">
        <v>0.06</v>
      </c>
      <c r="J163" s="2">
        <v>2.5</v>
      </c>
      <c r="K163" s="2">
        <v>0</v>
      </c>
      <c r="L163" s="2">
        <v>0.7</v>
      </c>
      <c r="M163" s="2">
        <v>14</v>
      </c>
      <c r="N163" s="2">
        <v>26</v>
      </c>
      <c r="O163" s="2">
        <v>20</v>
      </c>
      <c r="P163" s="2">
        <v>0.9</v>
      </c>
    </row>
    <row r="164" spans="1:16" ht="28.8" x14ac:dyDescent="0.3">
      <c r="A164" s="36"/>
      <c r="B164" s="3" t="s">
        <v>121</v>
      </c>
      <c r="C164" s="3">
        <v>356</v>
      </c>
      <c r="D164" s="2">
        <v>100</v>
      </c>
      <c r="E164" s="2">
        <v>19.5</v>
      </c>
      <c r="F164" s="2">
        <v>9.4</v>
      </c>
      <c r="G164" s="2">
        <v>7.6</v>
      </c>
      <c r="H164" s="2">
        <v>193</v>
      </c>
      <c r="I164" s="2">
        <v>0.8</v>
      </c>
      <c r="J164" s="2">
        <v>4</v>
      </c>
      <c r="K164" s="2">
        <v>4904</v>
      </c>
      <c r="L164" s="2">
        <v>2.2999999999999998</v>
      </c>
      <c r="M164" s="2">
        <v>27</v>
      </c>
      <c r="N164" s="2">
        <v>273</v>
      </c>
      <c r="O164" s="2">
        <v>18</v>
      </c>
      <c r="P164" s="2">
        <v>6.5</v>
      </c>
    </row>
    <row r="165" spans="1:16" x14ac:dyDescent="0.3">
      <c r="A165" s="36"/>
      <c r="B165" s="3" t="s">
        <v>27</v>
      </c>
      <c r="C165" s="3">
        <v>408</v>
      </c>
      <c r="D165" s="2">
        <v>50</v>
      </c>
      <c r="E165" s="2">
        <v>0.74</v>
      </c>
      <c r="F165" s="2">
        <v>4.67</v>
      </c>
      <c r="G165" s="2">
        <v>1.21</v>
      </c>
      <c r="H165" s="2">
        <v>50</v>
      </c>
      <c r="I165" s="2">
        <v>8.0000000000000002E-3</v>
      </c>
      <c r="J165" s="2">
        <v>0.05</v>
      </c>
      <c r="K165" s="2">
        <v>28.5</v>
      </c>
      <c r="L165" s="2">
        <v>0.105</v>
      </c>
      <c r="M165" s="2">
        <v>22.05</v>
      </c>
      <c r="N165" s="2">
        <v>14.66</v>
      </c>
      <c r="O165" s="2">
        <v>2.0299999999999998</v>
      </c>
      <c r="P165" s="2">
        <v>7.5999999999999998E-2</v>
      </c>
    </row>
    <row r="166" spans="1:16" ht="28.8" x14ac:dyDescent="0.3">
      <c r="A166" s="36"/>
      <c r="B166" s="3" t="s">
        <v>115</v>
      </c>
      <c r="C166" s="3">
        <v>377</v>
      </c>
      <c r="D166" s="2">
        <v>300</v>
      </c>
      <c r="E166" s="2">
        <v>200</v>
      </c>
      <c r="F166" s="2">
        <v>5.4</v>
      </c>
      <c r="G166" s="2">
        <v>8</v>
      </c>
      <c r="H166" s="2">
        <v>11.6</v>
      </c>
      <c r="I166" s="2">
        <v>140</v>
      </c>
      <c r="J166" s="2">
        <v>6.8</v>
      </c>
      <c r="K166" s="2">
        <v>0.06</v>
      </c>
      <c r="L166" s="2">
        <v>0.2</v>
      </c>
      <c r="M166" s="2">
        <v>52</v>
      </c>
      <c r="N166" s="2">
        <v>114</v>
      </c>
      <c r="O166" s="2">
        <v>38</v>
      </c>
      <c r="P166" s="2">
        <v>0.14000000000000001</v>
      </c>
    </row>
    <row r="167" spans="1:16" ht="43.2" x14ac:dyDescent="0.3">
      <c r="A167" s="36"/>
      <c r="B167" s="3" t="s">
        <v>99</v>
      </c>
      <c r="C167" s="3">
        <v>501</v>
      </c>
      <c r="D167" s="2">
        <v>200</v>
      </c>
      <c r="E167" s="2">
        <v>1</v>
      </c>
      <c r="F167" s="2">
        <v>0.2</v>
      </c>
      <c r="G167" s="2">
        <v>2</v>
      </c>
      <c r="H167" s="2">
        <v>86</v>
      </c>
      <c r="I167" s="2">
        <v>20.2</v>
      </c>
      <c r="J167" s="2">
        <v>4</v>
      </c>
      <c r="K167" s="2">
        <v>0</v>
      </c>
      <c r="L167" s="2">
        <v>0</v>
      </c>
      <c r="M167" s="2">
        <v>1.4</v>
      </c>
      <c r="N167" s="2">
        <v>0</v>
      </c>
      <c r="O167" s="2">
        <v>0</v>
      </c>
      <c r="P167" s="2">
        <v>2.8</v>
      </c>
    </row>
    <row r="168" spans="1:16" ht="28.8" x14ac:dyDescent="0.3">
      <c r="A168" s="36"/>
      <c r="B168" s="3" t="s">
        <v>103</v>
      </c>
      <c r="C168" s="3">
        <v>573</v>
      </c>
      <c r="D168" s="2">
        <v>50</v>
      </c>
      <c r="E168" s="2">
        <v>3.8</v>
      </c>
      <c r="F168" s="2">
        <v>0.4</v>
      </c>
      <c r="G168" s="2">
        <v>24.6</v>
      </c>
      <c r="H168" s="2">
        <v>117</v>
      </c>
      <c r="I168" s="2">
        <v>0.05</v>
      </c>
      <c r="J168" s="2">
        <v>0</v>
      </c>
      <c r="K168" s="2">
        <v>0</v>
      </c>
      <c r="L168" s="2">
        <v>0.5</v>
      </c>
      <c r="M168" s="2">
        <v>10</v>
      </c>
      <c r="N168" s="2">
        <v>32.5</v>
      </c>
      <c r="O168" s="2">
        <v>7</v>
      </c>
      <c r="P168" s="2">
        <v>0.5</v>
      </c>
    </row>
    <row r="169" spans="1:16" ht="28.8" x14ac:dyDescent="0.3">
      <c r="A169" s="36"/>
      <c r="B169" s="3" t="s">
        <v>108</v>
      </c>
      <c r="C169" s="3">
        <v>575</v>
      </c>
      <c r="D169" s="2">
        <v>30</v>
      </c>
      <c r="E169" s="2">
        <v>2.04</v>
      </c>
      <c r="F169" s="2">
        <v>0.39</v>
      </c>
      <c r="G169" s="2">
        <v>11.94</v>
      </c>
      <c r="H169" s="2">
        <v>59.4</v>
      </c>
      <c r="I169" s="2">
        <v>5.3999999999999999E-2</v>
      </c>
      <c r="J169" s="2">
        <v>0</v>
      </c>
      <c r="K169" s="2">
        <v>0</v>
      </c>
      <c r="L169" s="2">
        <v>0</v>
      </c>
      <c r="M169" s="2">
        <v>10.5</v>
      </c>
      <c r="N169" s="2">
        <v>47.4</v>
      </c>
      <c r="O169" s="2">
        <v>14.1</v>
      </c>
      <c r="P169" s="2">
        <v>1.17</v>
      </c>
    </row>
    <row r="170" spans="1:16" x14ac:dyDescent="0.3">
      <c r="A170" s="36"/>
      <c r="B170" s="5" t="s">
        <v>21</v>
      </c>
      <c r="C170" s="3"/>
      <c r="D170" s="2"/>
      <c r="E170" s="6">
        <f>SUM(E163:E169)</f>
        <v>227.78</v>
      </c>
      <c r="F170" s="6">
        <f t="shared" ref="F170:P170" si="41">SUM(F163:F169)</f>
        <v>20.56</v>
      </c>
      <c r="G170" s="6">
        <f t="shared" si="41"/>
        <v>57.25</v>
      </c>
      <c r="H170" s="6">
        <f t="shared" si="41"/>
        <v>528</v>
      </c>
      <c r="I170" s="6">
        <f t="shared" si="41"/>
        <v>161.172</v>
      </c>
      <c r="J170" s="6">
        <f t="shared" si="41"/>
        <v>17.350000000000001</v>
      </c>
      <c r="K170" s="6">
        <f t="shared" si="41"/>
        <v>4932.5600000000004</v>
      </c>
      <c r="L170" s="6">
        <f t="shared" si="41"/>
        <v>3.8050000000000002</v>
      </c>
      <c r="M170" s="6">
        <f t="shared" si="41"/>
        <v>136.94999999999999</v>
      </c>
      <c r="N170" s="6">
        <f t="shared" si="41"/>
        <v>507.56</v>
      </c>
      <c r="O170" s="6">
        <f t="shared" si="41"/>
        <v>99.13</v>
      </c>
      <c r="P170" s="6">
        <f t="shared" si="41"/>
        <v>12.086</v>
      </c>
    </row>
    <row r="171" spans="1:16" x14ac:dyDescent="0.3">
      <c r="A171" s="36"/>
      <c r="B171" s="8" t="s">
        <v>23</v>
      </c>
      <c r="C171" s="8"/>
      <c r="D171" s="6"/>
      <c r="E171" s="6">
        <f>E160+E170</f>
        <v>228.58</v>
      </c>
      <c r="F171" s="6">
        <f t="shared" ref="F171:P171" si="42">F160+F170</f>
        <v>21.36</v>
      </c>
      <c r="G171" s="6">
        <f t="shared" si="42"/>
        <v>76.849999999999994</v>
      </c>
      <c r="H171" s="6">
        <f t="shared" si="42"/>
        <v>616</v>
      </c>
      <c r="I171" s="6">
        <f t="shared" si="42"/>
        <v>161.232</v>
      </c>
      <c r="J171" s="6">
        <f t="shared" si="42"/>
        <v>31.35</v>
      </c>
      <c r="K171" s="6">
        <f t="shared" si="42"/>
        <v>4932.5600000000004</v>
      </c>
      <c r="L171" s="6">
        <f t="shared" si="42"/>
        <v>4.2050000000000001</v>
      </c>
      <c r="M171" s="6">
        <f t="shared" si="42"/>
        <v>153.04999999999998</v>
      </c>
      <c r="N171" s="6">
        <f t="shared" si="42"/>
        <v>529.55999999999995</v>
      </c>
      <c r="O171" s="6">
        <f t="shared" si="42"/>
        <v>117.13</v>
      </c>
      <c r="P171" s="6">
        <f t="shared" si="42"/>
        <v>16.506</v>
      </c>
    </row>
    <row r="172" spans="1:16" x14ac:dyDescent="0.3">
      <c r="A172" s="36" t="s">
        <v>39</v>
      </c>
      <c r="B172" s="1" t="s">
        <v>98</v>
      </c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43.2" x14ac:dyDescent="0.3">
      <c r="A173" s="36"/>
      <c r="B173" s="3" t="s">
        <v>99</v>
      </c>
      <c r="C173" s="3">
        <v>501</v>
      </c>
      <c r="D173" s="2">
        <v>200</v>
      </c>
      <c r="E173" s="2">
        <v>1</v>
      </c>
      <c r="F173" s="2">
        <v>0.2</v>
      </c>
      <c r="G173" s="2">
        <v>2</v>
      </c>
      <c r="H173" s="2">
        <v>86</v>
      </c>
      <c r="I173" s="2">
        <v>20.2</v>
      </c>
      <c r="J173" s="2">
        <v>4</v>
      </c>
      <c r="K173" s="2">
        <v>0</v>
      </c>
      <c r="L173" s="2">
        <v>0</v>
      </c>
      <c r="M173" s="2">
        <v>1.4</v>
      </c>
      <c r="N173" s="2">
        <v>0</v>
      </c>
      <c r="O173" s="2">
        <v>0</v>
      </c>
      <c r="P173" s="2">
        <v>2.8</v>
      </c>
    </row>
    <row r="174" spans="1:16" ht="28.8" x14ac:dyDescent="0.3">
      <c r="A174" s="36"/>
      <c r="B174" s="3" t="s">
        <v>100</v>
      </c>
      <c r="C174" s="3">
        <v>542</v>
      </c>
      <c r="D174" s="2">
        <v>60</v>
      </c>
      <c r="E174" s="2">
        <v>4.2</v>
      </c>
      <c r="F174" s="2">
        <v>6.7</v>
      </c>
      <c r="G174" s="2">
        <v>27.8</v>
      </c>
      <c r="H174" s="2">
        <v>189</v>
      </c>
      <c r="I174" s="2">
        <v>8.0000000000000002E-3</v>
      </c>
      <c r="J174" s="2">
        <v>0</v>
      </c>
      <c r="K174" s="2">
        <v>1E-3</v>
      </c>
      <c r="L174" s="2">
        <v>0.35</v>
      </c>
      <c r="M174" s="2">
        <v>2.9</v>
      </c>
      <c r="N174" s="2">
        <v>0.9</v>
      </c>
      <c r="O174" s="2">
        <v>0.2</v>
      </c>
      <c r="P174" s="2">
        <v>0.21</v>
      </c>
    </row>
    <row r="175" spans="1:16" x14ac:dyDescent="0.3">
      <c r="A175" s="36"/>
      <c r="B175" s="3" t="s">
        <v>109</v>
      </c>
      <c r="C175" s="3">
        <v>581</v>
      </c>
      <c r="D175" s="2">
        <v>10</v>
      </c>
      <c r="E175" s="2">
        <v>0.75</v>
      </c>
      <c r="F175" s="2">
        <v>0.98</v>
      </c>
      <c r="G175" s="2">
        <v>7.44</v>
      </c>
      <c r="H175" s="2">
        <v>41.5</v>
      </c>
      <c r="I175" s="2">
        <v>0.04</v>
      </c>
      <c r="J175" s="2">
        <v>10</v>
      </c>
      <c r="K175" s="2">
        <v>0</v>
      </c>
      <c r="L175" s="2">
        <v>0.8</v>
      </c>
      <c r="M175" s="2">
        <v>38</v>
      </c>
      <c r="N175" s="2">
        <v>32</v>
      </c>
      <c r="O175" s="2">
        <v>24</v>
      </c>
      <c r="P175" s="2">
        <v>4.5999999999999996</v>
      </c>
    </row>
    <row r="176" spans="1:16" x14ac:dyDescent="0.3">
      <c r="A176" s="36"/>
      <c r="B176" s="3" t="s">
        <v>110</v>
      </c>
      <c r="C176" s="3">
        <v>82</v>
      </c>
      <c r="D176" s="2">
        <v>200</v>
      </c>
      <c r="E176" s="2">
        <v>0.8</v>
      </c>
      <c r="F176" s="2">
        <v>0.8</v>
      </c>
      <c r="G176" s="2">
        <v>19.600000000000001</v>
      </c>
      <c r="H176" s="2">
        <v>88</v>
      </c>
      <c r="I176" s="2">
        <v>0.06</v>
      </c>
      <c r="J176" s="2">
        <v>14</v>
      </c>
      <c r="K176" s="2">
        <v>0</v>
      </c>
      <c r="L176" s="2">
        <v>0.4</v>
      </c>
      <c r="M176" s="2">
        <v>16.100000000000001</v>
      </c>
      <c r="N176" s="2">
        <v>22</v>
      </c>
      <c r="O176" s="2">
        <v>18</v>
      </c>
      <c r="P176" s="2">
        <v>4.42</v>
      </c>
    </row>
    <row r="177" spans="1:16" x14ac:dyDescent="0.3">
      <c r="A177" s="36"/>
      <c r="B177" s="5" t="s">
        <v>20</v>
      </c>
      <c r="C177" s="5"/>
      <c r="D177" s="6"/>
      <c r="E177" s="6">
        <f>SUM(E173:E176)</f>
        <v>6.75</v>
      </c>
      <c r="F177" s="6">
        <f t="shared" ref="F177" si="43">SUM(F173:F176)</f>
        <v>8.6800000000000015</v>
      </c>
      <c r="G177" s="6">
        <f t="shared" ref="G177" si="44">SUM(G173:G176)</f>
        <v>56.84</v>
      </c>
      <c r="H177" s="6">
        <f t="shared" ref="H177" si="45">SUM(H173:H176)</f>
        <v>404.5</v>
      </c>
      <c r="I177" s="6">
        <f t="shared" ref="I177" si="46">SUM(I173:I176)</f>
        <v>20.307999999999996</v>
      </c>
      <c r="J177" s="6">
        <f t="shared" ref="J177" si="47">SUM(J173:J176)</f>
        <v>28</v>
      </c>
      <c r="K177" s="6">
        <f t="shared" ref="K177" si="48">SUM(K173:K176)</f>
        <v>1E-3</v>
      </c>
      <c r="L177" s="6">
        <f t="shared" ref="L177" si="49">SUM(L173:L176)</f>
        <v>1.5499999999999998</v>
      </c>
      <c r="M177" s="6">
        <f t="shared" ref="M177" si="50">SUM(M173:M176)</f>
        <v>58.4</v>
      </c>
      <c r="N177" s="6">
        <f t="shared" ref="N177" si="51">SUM(N173:N176)</f>
        <v>54.9</v>
      </c>
      <c r="O177" s="6">
        <f t="shared" ref="O177" si="52">SUM(O173:O176)</f>
        <v>42.2</v>
      </c>
      <c r="P177" s="6">
        <f t="shared" ref="P177" si="53">SUM(P173:P176)</f>
        <v>12.03</v>
      </c>
    </row>
    <row r="178" spans="1:16" x14ac:dyDescent="0.3">
      <c r="A178" s="36"/>
      <c r="B178" s="7" t="s">
        <v>96</v>
      </c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8.8" x14ac:dyDescent="0.3">
      <c r="A179" s="36"/>
      <c r="B179" s="3" t="s">
        <v>101</v>
      </c>
      <c r="C179" s="3">
        <v>148</v>
      </c>
      <c r="D179" s="2">
        <v>100</v>
      </c>
      <c r="E179" s="2">
        <v>0.7</v>
      </c>
      <c r="F179" s="2">
        <v>0.1</v>
      </c>
      <c r="G179" s="2">
        <v>1.9</v>
      </c>
      <c r="H179" s="2">
        <v>11</v>
      </c>
      <c r="I179" s="2">
        <v>0.06</v>
      </c>
      <c r="J179" s="2">
        <v>2.5</v>
      </c>
      <c r="K179" s="2">
        <v>0</v>
      </c>
      <c r="L179" s="2">
        <v>0.7</v>
      </c>
      <c r="M179" s="2">
        <v>14</v>
      </c>
      <c r="N179" s="2">
        <v>26</v>
      </c>
      <c r="O179" s="2">
        <v>20</v>
      </c>
      <c r="P179" s="2">
        <v>0.9</v>
      </c>
    </row>
    <row r="180" spans="1:16" x14ac:dyDescent="0.3">
      <c r="A180" s="36"/>
      <c r="B180" s="3" t="s">
        <v>122</v>
      </c>
      <c r="C180" s="3">
        <v>329</v>
      </c>
      <c r="D180" s="2">
        <v>200</v>
      </c>
      <c r="E180" s="2">
        <v>18</v>
      </c>
      <c r="F180" s="2">
        <v>13.3</v>
      </c>
      <c r="G180" s="2">
        <v>5.2</v>
      </c>
      <c r="H180" s="2">
        <v>213</v>
      </c>
      <c r="I180" s="2">
        <v>0.42199999999999999</v>
      </c>
      <c r="J180" s="2">
        <v>0</v>
      </c>
      <c r="K180" s="2">
        <v>0</v>
      </c>
      <c r="L180" s="2">
        <v>0</v>
      </c>
      <c r="M180" s="2">
        <v>111.6</v>
      </c>
      <c r="N180" s="2">
        <v>312.60000000000002</v>
      </c>
      <c r="O180" s="2">
        <v>104.8</v>
      </c>
      <c r="P180" s="2">
        <v>6.6</v>
      </c>
    </row>
    <row r="181" spans="1:16" ht="28.8" x14ac:dyDescent="0.3">
      <c r="A181" s="36"/>
      <c r="B181" s="3" t="s">
        <v>123</v>
      </c>
      <c r="C181" s="3">
        <v>487</v>
      </c>
      <c r="D181" s="2">
        <v>200</v>
      </c>
      <c r="E181" s="2">
        <v>0.8</v>
      </c>
      <c r="F181" s="2">
        <v>0.2</v>
      </c>
      <c r="G181" s="2">
        <v>14.2</v>
      </c>
      <c r="H181" s="2">
        <v>60</v>
      </c>
      <c r="I181" s="2">
        <v>0.02</v>
      </c>
      <c r="J181" s="2">
        <v>3.3</v>
      </c>
      <c r="K181" s="2">
        <v>0</v>
      </c>
      <c r="L181" s="2">
        <v>0.1</v>
      </c>
      <c r="M181" s="2">
        <v>13.5</v>
      </c>
      <c r="N181" s="2">
        <v>8</v>
      </c>
      <c r="O181" s="2">
        <v>5.9</v>
      </c>
      <c r="P181" s="2">
        <v>1.1599999999999999</v>
      </c>
    </row>
    <row r="182" spans="1:16" ht="28.8" x14ac:dyDescent="0.3">
      <c r="A182" s="36"/>
      <c r="B182" s="3" t="s">
        <v>103</v>
      </c>
      <c r="C182" s="3">
        <v>573</v>
      </c>
      <c r="D182" s="2">
        <v>50</v>
      </c>
      <c r="E182" s="2">
        <v>3.8</v>
      </c>
      <c r="F182" s="2">
        <v>0.4</v>
      </c>
      <c r="G182" s="2">
        <v>24.6</v>
      </c>
      <c r="H182" s="2">
        <v>117</v>
      </c>
      <c r="I182" s="2">
        <v>0.05</v>
      </c>
      <c r="J182" s="2">
        <v>0</v>
      </c>
      <c r="K182" s="2">
        <v>0</v>
      </c>
      <c r="L182" s="2">
        <v>0.5</v>
      </c>
      <c r="M182" s="2">
        <v>10</v>
      </c>
      <c r="N182" s="2">
        <v>32.5</v>
      </c>
      <c r="O182" s="2">
        <v>7</v>
      </c>
      <c r="P182" s="2">
        <v>0.5</v>
      </c>
    </row>
    <row r="183" spans="1:16" ht="28.8" x14ac:dyDescent="0.3">
      <c r="A183" s="36"/>
      <c r="B183" s="3" t="s">
        <v>108</v>
      </c>
      <c r="C183" s="3">
        <v>575</v>
      </c>
      <c r="D183" s="2">
        <v>30</v>
      </c>
      <c r="E183" s="2">
        <v>2.04</v>
      </c>
      <c r="F183" s="2">
        <v>0.39</v>
      </c>
      <c r="G183" s="2">
        <v>11.94</v>
      </c>
      <c r="H183" s="2">
        <v>59.4</v>
      </c>
      <c r="I183" s="2">
        <v>5.3999999999999999E-2</v>
      </c>
      <c r="J183" s="2">
        <v>0</v>
      </c>
      <c r="K183" s="2">
        <v>0</v>
      </c>
      <c r="L183" s="2">
        <v>0</v>
      </c>
      <c r="M183" s="2">
        <v>10.5</v>
      </c>
      <c r="N183" s="2">
        <v>47.4</v>
      </c>
      <c r="O183" s="2">
        <v>14.1</v>
      </c>
      <c r="P183" s="2">
        <v>1.17</v>
      </c>
    </row>
    <row r="184" spans="1:16" x14ac:dyDescent="0.3">
      <c r="A184" s="36"/>
      <c r="B184" s="5" t="s">
        <v>21</v>
      </c>
      <c r="C184" s="3"/>
      <c r="D184" s="2"/>
      <c r="E184" s="6">
        <f>SUM(E178:E183)</f>
        <v>25.34</v>
      </c>
      <c r="F184" s="6">
        <f t="shared" ref="F184:P184" si="54">SUM(F178:F183)</f>
        <v>14.39</v>
      </c>
      <c r="G184" s="6">
        <f t="shared" si="54"/>
        <v>57.839999999999996</v>
      </c>
      <c r="H184" s="6">
        <f t="shared" si="54"/>
        <v>460.4</v>
      </c>
      <c r="I184" s="6">
        <f t="shared" si="54"/>
        <v>0.60600000000000009</v>
      </c>
      <c r="J184" s="6">
        <f t="shared" si="54"/>
        <v>5.8</v>
      </c>
      <c r="K184" s="6">
        <f t="shared" si="54"/>
        <v>0</v>
      </c>
      <c r="L184" s="6">
        <f t="shared" si="54"/>
        <v>1.2999999999999998</v>
      </c>
      <c r="M184" s="6">
        <f t="shared" si="54"/>
        <v>159.6</v>
      </c>
      <c r="N184" s="6">
        <f t="shared" si="54"/>
        <v>426.5</v>
      </c>
      <c r="O184" s="6">
        <f t="shared" si="54"/>
        <v>151.79999999999998</v>
      </c>
      <c r="P184" s="6">
        <f t="shared" si="54"/>
        <v>10.33</v>
      </c>
    </row>
    <row r="185" spans="1:16" x14ac:dyDescent="0.3">
      <c r="A185" s="36"/>
      <c r="B185" s="8" t="s">
        <v>23</v>
      </c>
      <c r="C185" s="8"/>
      <c r="D185" s="6"/>
      <c r="E185" s="6">
        <f>E176+E184</f>
        <v>26.14</v>
      </c>
      <c r="F185" s="6">
        <f t="shared" ref="F185:P185" si="55">F176+F184</f>
        <v>15.190000000000001</v>
      </c>
      <c r="G185" s="6">
        <f t="shared" si="55"/>
        <v>77.44</v>
      </c>
      <c r="H185" s="6">
        <f t="shared" si="55"/>
        <v>548.4</v>
      </c>
      <c r="I185" s="6">
        <f t="shared" si="55"/>
        <v>0.66600000000000015</v>
      </c>
      <c r="J185" s="6">
        <f t="shared" si="55"/>
        <v>19.8</v>
      </c>
      <c r="K185" s="6">
        <f t="shared" si="55"/>
        <v>0</v>
      </c>
      <c r="L185" s="6">
        <f t="shared" si="55"/>
        <v>1.6999999999999997</v>
      </c>
      <c r="M185" s="6">
        <f t="shared" si="55"/>
        <v>175.7</v>
      </c>
      <c r="N185" s="6">
        <f t="shared" si="55"/>
        <v>448.5</v>
      </c>
      <c r="O185" s="6">
        <f t="shared" si="55"/>
        <v>169.79999999999998</v>
      </c>
      <c r="P185" s="6">
        <f t="shared" si="55"/>
        <v>14.75</v>
      </c>
    </row>
    <row r="186" spans="1:16" x14ac:dyDescent="0.3">
      <c r="A186" s="36" t="s">
        <v>86</v>
      </c>
      <c r="B186" s="7" t="s">
        <v>98</v>
      </c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43.2" x14ac:dyDescent="0.3">
      <c r="A187" s="36"/>
      <c r="B187" s="3" t="s">
        <v>99</v>
      </c>
      <c r="C187" s="3">
        <v>501</v>
      </c>
      <c r="D187" s="2">
        <v>200</v>
      </c>
      <c r="E187" s="2">
        <v>1</v>
      </c>
      <c r="F187" s="2">
        <v>0.2</v>
      </c>
      <c r="G187" s="2">
        <v>2</v>
      </c>
      <c r="H187" s="2">
        <v>86</v>
      </c>
      <c r="I187" s="2">
        <v>20.2</v>
      </c>
      <c r="J187" s="2">
        <v>4</v>
      </c>
      <c r="K187" s="2">
        <v>0</v>
      </c>
      <c r="L187" s="2">
        <v>0</v>
      </c>
      <c r="M187" s="2">
        <v>1.4</v>
      </c>
      <c r="N187" s="2">
        <v>0</v>
      </c>
      <c r="O187" s="2">
        <v>0</v>
      </c>
      <c r="P187" s="2">
        <v>2.8</v>
      </c>
    </row>
    <row r="188" spans="1:16" ht="28.8" x14ac:dyDescent="0.3">
      <c r="A188" s="36"/>
      <c r="B188" s="3" t="s">
        <v>100</v>
      </c>
      <c r="C188" s="3">
        <v>542</v>
      </c>
      <c r="D188" s="2">
        <v>60</v>
      </c>
      <c r="E188" s="2">
        <v>4.2</v>
      </c>
      <c r="F188" s="2">
        <v>6.7</v>
      </c>
      <c r="G188" s="2">
        <v>27.8</v>
      </c>
      <c r="H188" s="2">
        <v>189</v>
      </c>
      <c r="I188" s="2">
        <v>8.0000000000000002E-3</v>
      </c>
      <c r="J188" s="2">
        <v>0</v>
      </c>
      <c r="K188" s="2">
        <v>1E-3</v>
      </c>
      <c r="L188" s="2">
        <v>0.35</v>
      </c>
      <c r="M188" s="2">
        <v>2.9</v>
      </c>
      <c r="N188" s="2">
        <v>0.9</v>
      </c>
      <c r="O188" s="2">
        <v>0.2</v>
      </c>
      <c r="P188" s="2">
        <v>0.21</v>
      </c>
    </row>
    <row r="189" spans="1:16" x14ac:dyDescent="0.3">
      <c r="A189" s="36"/>
      <c r="B189" s="3" t="s">
        <v>114</v>
      </c>
      <c r="C189" s="3">
        <v>582</v>
      </c>
      <c r="D189" s="2">
        <v>10</v>
      </c>
      <c r="E189" s="2">
        <v>0.75</v>
      </c>
      <c r="F189" s="2">
        <v>0.98</v>
      </c>
      <c r="G189" s="2">
        <v>7.44</v>
      </c>
      <c r="H189" s="2">
        <v>41.5</v>
      </c>
      <c r="I189" s="2">
        <v>0.06</v>
      </c>
      <c r="J189" s="2">
        <v>20</v>
      </c>
      <c r="K189" s="2">
        <v>0</v>
      </c>
      <c r="L189" s="2">
        <v>0.4</v>
      </c>
      <c r="M189" s="2">
        <v>32</v>
      </c>
      <c r="N189" s="2">
        <v>22</v>
      </c>
      <c r="O189" s="2">
        <v>18</v>
      </c>
      <c r="P189" s="2">
        <v>4.4000000000000004</v>
      </c>
    </row>
    <row r="190" spans="1:16" x14ac:dyDescent="0.3">
      <c r="A190" s="36"/>
      <c r="B190" s="3" t="s">
        <v>110</v>
      </c>
      <c r="C190" s="3">
        <v>82</v>
      </c>
      <c r="D190" s="2">
        <v>200</v>
      </c>
      <c r="E190" s="2">
        <v>0.8</v>
      </c>
      <c r="F190" s="2">
        <v>0.8</v>
      </c>
      <c r="G190" s="2">
        <v>19.600000000000001</v>
      </c>
      <c r="H190" s="2">
        <v>88</v>
      </c>
      <c r="I190" s="2">
        <v>0.06</v>
      </c>
      <c r="J190" s="2">
        <v>14</v>
      </c>
      <c r="K190" s="2">
        <v>0</v>
      </c>
      <c r="L190" s="2">
        <v>0.4</v>
      </c>
      <c r="M190" s="2">
        <v>16.100000000000001</v>
      </c>
      <c r="N190" s="2">
        <v>22</v>
      </c>
      <c r="O190" s="2">
        <v>18</v>
      </c>
      <c r="P190" s="2">
        <v>4.42</v>
      </c>
    </row>
    <row r="191" spans="1:16" x14ac:dyDescent="0.3">
      <c r="A191" s="36"/>
      <c r="B191" s="5" t="s">
        <v>20</v>
      </c>
      <c r="C191" s="5"/>
      <c r="D191" s="6"/>
      <c r="E191" s="6">
        <f>SUM(E187:E190)</f>
        <v>6.75</v>
      </c>
      <c r="F191" s="6">
        <f>SUM(F187:F190)</f>
        <v>8.6800000000000015</v>
      </c>
      <c r="G191" s="6">
        <f t="shared" ref="G191:P191" si="56">SUM(G187:G190)</f>
        <v>56.84</v>
      </c>
      <c r="H191" s="6">
        <f t="shared" si="56"/>
        <v>404.5</v>
      </c>
      <c r="I191" s="6">
        <f t="shared" si="56"/>
        <v>20.327999999999996</v>
      </c>
      <c r="J191" s="6">
        <f t="shared" si="56"/>
        <v>38</v>
      </c>
      <c r="K191" s="6">
        <f t="shared" si="56"/>
        <v>1E-3</v>
      </c>
      <c r="L191" s="6">
        <f t="shared" si="56"/>
        <v>1.1499999999999999</v>
      </c>
      <c r="M191" s="6">
        <f t="shared" si="56"/>
        <v>52.4</v>
      </c>
      <c r="N191" s="6">
        <f t="shared" si="56"/>
        <v>44.9</v>
      </c>
      <c r="O191" s="6">
        <f t="shared" si="56"/>
        <v>36.200000000000003</v>
      </c>
      <c r="P191" s="6">
        <f t="shared" si="56"/>
        <v>11.83</v>
      </c>
    </row>
    <row r="192" spans="1:16" x14ac:dyDescent="0.3">
      <c r="A192" s="36"/>
      <c r="B192" s="7" t="s">
        <v>96</v>
      </c>
      <c r="C192" s="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46.8" x14ac:dyDescent="0.3">
      <c r="A193" s="36"/>
      <c r="B193" s="33" t="s">
        <v>119</v>
      </c>
      <c r="C193" s="3">
        <v>1</v>
      </c>
      <c r="D193" s="2">
        <v>100</v>
      </c>
      <c r="E193" s="2">
        <v>1.45</v>
      </c>
      <c r="F193" s="2">
        <v>6</v>
      </c>
      <c r="G193" s="2">
        <v>8.4</v>
      </c>
      <c r="H193" s="2">
        <v>94</v>
      </c>
      <c r="I193" s="2">
        <v>0.08</v>
      </c>
      <c r="J193" s="2">
        <v>33.5</v>
      </c>
      <c r="K193" s="2">
        <v>0.59</v>
      </c>
      <c r="L193" s="2">
        <v>1.75</v>
      </c>
      <c r="M193" s="2">
        <v>95</v>
      </c>
      <c r="N193" s="2">
        <v>252.5</v>
      </c>
      <c r="O193" s="2">
        <v>58.3</v>
      </c>
      <c r="P193" s="2">
        <v>3.53</v>
      </c>
    </row>
    <row r="194" spans="1:16" ht="43.2" x14ac:dyDescent="0.3">
      <c r="A194" s="36"/>
      <c r="B194" s="3" t="s">
        <v>116</v>
      </c>
      <c r="C194" s="3">
        <v>350</v>
      </c>
      <c r="D194" s="2">
        <v>100</v>
      </c>
      <c r="E194" s="2">
        <v>10.5</v>
      </c>
      <c r="F194" s="2">
        <v>8.1</v>
      </c>
      <c r="G194" s="2">
        <v>12.1</v>
      </c>
      <c r="H194" s="2">
        <v>163</v>
      </c>
      <c r="I194" s="2">
        <v>0.05</v>
      </c>
      <c r="J194" s="2">
        <v>0.8</v>
      </c>
      <c r="K194" s="2">
        <v>0.11</v>
      </c>
      <c r="L194" s="2">
        <v>0.5</v>
      </c>
      <c r="M194" s="2">
        <v>21</v>
      </c>
      <c r="N194" s="2">
        <v>108</v>
      </c>
      <c r="O194" s="2">
        <v>16</v>
      </c>
      <c r="P194" s="2">
        <v>1.5</v>
      </c>
    </row>
    <row r="195" spans="1:16" x14ac:dyDescent="0.3">
      <c r="A195" s="36"/>
      <c r="B195" s="3" t="s">
        <v>29</v>
      </c>
      <c r="C195" s="3">
        <v>419</v>
      </c>
      <c r="D195" s="2">
        <v>50</v>
      </c>
      <c r="E195" s="2">
        <v>0.47499999999999998</v>
      </c>
      <c r="F195" s="2">
        <v>1.64</v>
      </c>
      <c r="G195" s="2">
        <v>2.2999999999999998</v>
      </c>
      <c r="H195" s="2">
        <v>25.95</v>
      </c>
      <c r="I195" s="2">
        <v>6.0000000000000001E-3</v>
      </c>
      <c r="J195" s="2">
        <v>0.78</v>
      </c>
      <c r="K195" s="2">
        <v>1.4999999999999999E-2</v>
      </c>
      <c r="L195" s="2">
        <v>0.105</v>
      </c>
      <c r="M195" s="2">
        <v>2.25</v>
      </c>
      <c r="N195" s="2">
        <v>7.7</v>
      </c>
      <c r="O195" s="2">
        <v>3.75</v>
      </c>
      <c r="P195" s="2">
        <v>0.185</v>
      </c>
    </row>
    <row r="196" spans="1:16" ht="28.8" x14ac:dyDescent="0.3">
      <c r="A196" s="36"/>
      <c r="B196" s="3" t="s">
        <v>92</v>
      </c>
      <c r="C196" s="3">
        <v>202</v>
      </c>
      <c r="D196" s="2">
        <v>200</v>
      </c>
      <c r="E196" s="2">
        <v>11.8</v>
      </c>
      <c r="F196" s="2">
        <v>8.82</v>
      </c>
      <c r="G196" s="2">
        <v>52.28</v>
      </c>
      <c r="H196" s="2">
        <v>335.8</v>
      </c>
      <c r="I196" s="2">
        <v>7.0000000000000007E-2</v>
      </c>
      <c r="J196" s="2">
        <v>1.3</v>
      </c>
      <c r="K196" s="2">
        <v>0.04</v>
      </c>
      <c r="L196" s="2">
        <v>0.7</v>
      </c>
      <c r="M196" s="2">
        <v>17</v>
      </c>
      <c r="N196" s="2">
        <v>215</v>
      </c>
      <c r="O196" s="2">
        <v>30</v>
      </c>
      <c r="P196" s="2">
        <v>3.2</v>
      </c>
    </row>
    <row r="197" spans="1:16" ht="28.8" x14ac:dyDescent="0.3">
      <c r="A197" s="36"/>
      <c r="B197" s="3" t="s">
        <v>95</v>
      </c>
      <c r="C197" s="3">
        <v>495</v>
      </c>
      <c r="D197" s="2">
        <v>200</v>
      </c>
      <c r="E197" s="2">
        <v>0.6</v>
      </c>
      <c r="F197" s="2">
        <v>0.1</v>
      </c>
      <c r="G197" s="2">
        <v>21</v>
      </c>
      <c r="H197" s="2">
        <v>84</v>
      </c>
      <c r="I197" s="2">
        <v>0.01</v>
      </c>
      <c r="J197" s="2">
        <v>0.5</v>
      </c>
      <c r="K197" s="2">
        <v>0</v>
      </c>
      <c r="L197" s="2">
        <v>0</v>
      </c>
      <c r="M197" s="2">
        <v>28</v>
      </c>
      <c r="N197" s="2">
        <v>19</v>
      </c>
      <c r="O197" s="2">
        <v>7</v>
      </c>
      <c r="P197" s="2">
        <v>1.5</v>
      </c>
    </row>
    <row r="198" spans="1:16" ht="28.8" x14ac:dyDescent="0.3">
      <c r="A198" s="36"/>
      <c r="B198" s="3" t="s">
        <v>103</v>
      </c>
      <c r="C198" s="3">
        <v>573</v>
      </c>
      <c r="D198" s="2">
        <v>50</v>
      </c>
      <c r="E198" s="2">
        <v>3.8</v>
      </c>
      <c r="F198" s="2">
        <v>0.4</v>
      </c>
      <c r="G198" s="2">
        <v>24.6</v>
      </c>
      <c r="H198" s="2">
        <v>117</v>
      </c>
      <c r="I198" s="2">
        <v>0.05</v>
      </c>
      <c r="J198" s="2">
        <v>0</v>
      </c>
      <c r="K198" s="2">
        <v>0</v>
      </c>
      <c r="L198" s="2">
        <v>0.5</v>
      </c>
      <c r="M198" s="2">
        <v>10</v>
      </c>
      <c r="N198" s="2">
        <v>32.5</v>
      </c>
      <c r="O198" s="2">
        <v>7</v>
      </c>
      <c r="P198" s="2">
        <v>0.5</v>
      </c>
    </row>
    <row r="199" spans="1:16" ht="28.8" x14ac:dyDescent="0.3">
      <c r="A199" s="36"/>
      <c r="B199" s="3" t="s">
        <v>108</v>
      </c>
      <c r="C199" s="3">
        <v>575</v>
      </c>
      <c r="D199" s="2">
        <v>30</v>
      </c>
      <c r="E199" s="2">
        <v>2.04</v>
      </c>
      <c r="F199" s="2">
        <v>0.39</v>
      </c>
      <c r="G199" s="2">
        <v>11.94</v>
      </c>
      <c r="H199" s="2">
        <v>59.4</v>
      </c>
      <c r="I199" s="2">
        <v>5.3999999999999999E-2</v>
      </c>
      <c r="J199" s="2">
        <v>0</v>
      </c>
      <c r="K199" s="2">
        <v>0</v>
      </c>
      <c r="L199" s="2">
        <v>0</v>
      </c>
      <c r="M199" s="2">
        <v>10.5</v>
      </c>
      <c r="N199" s="2">
        <v>47.4</v>
      </c>
      <c r="O199" s="2">
        <v>14.1</v>
      </c>
      <c r="P199" s="2">
        <v>1.17</v>
      </c>
    </row>
    <row r="200" spans="1:16" x14ac:dyDescent="0.3">
      <c r="A200" s="36"/>
      <c r="B200" s="5" t="s">
        <v>21</v>
      </c>
      <c r="C200" s="3"/>
      <c r="D200" s="2"/>
      <c r="E200" s="6">
        <f t="shared" ref="E200:P200" si="57">SUM(E192:E199)</f>
        <v>30.665000000000003</v>
      </c>
      <c r="F200" s="6">
        <f t="shared" si="57"/>
        <v>25.450000000000003</v>
      </c>
      <c r="G200" s="6">
        <f t="shared" si="57"/>
        <v>132.62</v>
      </c>
      <c r="H200" s="6">
        <f t="shared" si="57"/>
        <v>879.15</v>
      </c>
      <c r="I200" s="6">
        <f t="shared" si="57"/>
        <v>0.32</v>
      </c>
      <c r="J200" s="6">
        <f t="shared" si="57"/>
        <v>36.879999999999995</v>
      </c>
      <c r="K200" s="6">
        <f t="shared" si="57"/>
        <v>0.755</v>
      </c>
      <c r="L200" s="6">
        <f t="shared" si="57"/>
        <v>3.5549999999999997</v>
      </c>
      <c r="M200" s="6">
        <f t="shared" si="57"/>
        <v>183.75</v>
      </c>
      <c r="N200" s="6">
        <f t="shared" si="57"/>
        <v>682.1</v>
      </c>
      <c r="O200" s="6">
        <f t="shared" si="57"/>
        <v>136.15</v>
      </c>
      <c r="P200" s="6">
        <f t="shared" si="57"/>
        <v>11.584999999999999</v>
      </c>
    </row>
    <row r="201" spans="1:16" x14ac:dyDescent="0.3">
      <c r="A201" s="36"/>
      <c r="B201" s="8" t="s">
        <v>23</v>
      </c>
      <c r="C201" s="8"/>
      <c r="D201" s="6"/>
      <c r="E201" s="6">
        <f>E191+E200</f>
        <v>37.415000000000006</v>
      </c>
      <c r="F201" s="6">
        <f>F191+F200</f>
        <v>34.130000000000003</v>
      </c>
      <c r="G201" s="6">
        <f>G191+G200</f>
        <v>189.46</v>
      </c>
      <c r="H201" s="6">
        <f>H191+H200</f>
        <v>1283.6500000000001</v>
      </c>
      <c r="I201" s="6">
        <f>I191+I200</f>
        <v>20.647999999999996</v>
      </c>
      <c r="J201" s="6">
        <f t="shared" ref="J201:P201" si="58">J191+J200</f>
        <v>74.88</v>
      </c>
      <c r="K201" s="6">
        <f t="shared" si="58"/>
        <v>0.75600000000000001</v>
      </c>
      <c r="L201" s="6">
        <f t="shared" si="58"/>
        <v>4.7050000000000001</v>
      </c>
      <c r="M201" s="6">
        <f t="shared" si="58"/>
        <v>236.15</v>
      </c>
      <c r="N201" s="6">
        <f t="shared" si="58"/>
        <v>727</v>
      </c>
      <c r="O201" s="6">
        <f t="shared" si="58"/>
        <v>172.35000000000002</v>
      </c>
      <c r="P201" s="6">
        <f t="shared" si="58"/>
        <v>23.414999999999999</v>
      </c>
    </row>
    <row r="202" spans="1:16" ht="43.2" x14ac:dyDescent="0.3">
      <c r="A202" s="36" t="s">
        <v>87</v>
      </c>
      <c r="B202" s="3" t="s">
        <v>99</v>
      </c>
      <c r="C202" s="3">
        <v>501</v>
      </c>
      <c r="D202" s="2">
        <v>200</v>
      </c>
      <c r="E202" s="2">
        <v>1</v>
      </c>
      <c r="F202" s="2">
        <v>0.2</v>
      </c>
      <c r="G202" s="2">
        <v>2</v>
      </c>
      <c r="H202" s="2">
        <v>86</v>
      </c>
      <c r="I202" s="2">
        <v>20.2</v>
      </c>
      <c r="J202" s="2">
        <v>4</v>
      </c>
      <c r="K202" s="2">
        <v>0</v>
      </c>
      <c r="L202" s="2">
        <v>0</v>
      </c>
      <c r="M202" s="2">
        <v>1.4</v>
      </c>
      <c r="N202" s="2">
        <v>0</v>
      </c>
      <c r="O202" s="2">
        <v>0</v>
      </c>
      <c r="P202" s="2">
        <v>2.8</v>
      </c>
    </row>
    <row r="203" spans="1:16" ht="28.8" x14ac:dyDescent="0.3">
      <c r="A203" s="36"/>
      <c r="B203" s="3" t="s">
        <v>100</v>
      </c>
      <c r="C203" s="3">
        <v>542</v>
      </c>
      <c r="D203" s="2">
        <v>60</v>
      </c>
      <c r="E203" s="2">
        <v>4.2</v>
      </c>
      <c r="F203" s="2">
        <v>6.7</v>
      </c>
      <c r="G203" s="2">
        <v>27.8</v>
      </c>
      <c r="H203" s="2">
        <v>189</v>
      </c>
      <c r="I203" s="2">
        <v>8.0000000000000002E-3</v>
      </c>
      <c r="J203" s="2">
        <v>0</v>
      </c>
      <c r="K203" s="2">
        <v>1E-3</v>
      </c>
      <c r="L203" s="2">
        <v>0.35</v>
      </c>
      <c r="M203" s="2">
        <v>2.9</v>
      </c>
      <c r="N203" s="2">
        <v>0.9</v>
      </c>
      <c r="O203" s="2">
        <v>0.2</v>
      </c>
      <c r="P203" s="2">
        <v>0.21</v>
      </c>
    </row>
    <row r="204" spans="1:16" x14ac:dyDescent="0.3">
      <c r="A204" s="36"/>
      <c r="B204" s="3" t="s">
        <v>105</v>
      </c>
      <c r="C204" s="3">
        <v>580</v>
      </c>
      <c r="D204" s="2">
        <v>10</v>
      </c>
      <c r="E204" s="2">
        <v>0.75</v>
      </c>
      <c r="F204" s="2">
        <v>0.98</v>
      </c>
      <c r="G204" s="2">
        <v>7.44</v>
      </c>
      <c r="H204" s="2">
        <v>41.5</v>
      </c>
      <c r="I204" s="2">
        <v>8.0000000000000002E-3</v>
      </c>
      <c r="J204" s="2">
        <v>0</v>
      </c>
      <c r="K204" s="2">
        <v>0</v>
      </c>
      <c r="L204" s="2">
        <v>0.47</v>
      </c>
      <c r="M204" s="2">
        <v>2.9</v>
      </c>
      <c r="N204" s="2">
        <v>9</v>
      </c>
      <c r="O204" s="2">
        <v>2</v>
      </c>
      <c r="P204" s="2">
        <v>0.23</v>
      </c>
    </row>
    <row r="205" spans="1:16" x14ac:dyDescent="0.3">
      <c r="A205" s="36"/>
      <c r="B205" s="3" t="s">
        <v>110</v>
      </c>
      <c r="C205" s="3">
        <v>82</v>
      </c>
      <c r="D205" s="2">
        <v>200</v>
      </c>
      <c r="E205" s="2">
        <v>0.8</v>
      </c>
      <c r="F205" s="2">
        <v>0.8</v>
      </c>
      <c r="G205" s="2">
        <v>19.600000000000001</v>
      </c>
      <c r="H205" s="2">
        <v>88</v>
      </c>
      <c r="I205" s="2">
        <v>0.06</v>
      </c>
      <c r="J205" s="2">
        <v>14</v>
      </c>
      <c r="K205" s="2">
        <v>0</v>
      </c>
      <c r="L205" s="2">
        <v>0.4</v>
      </c>
      <c r="M205" s="2">
        <v>16.100000000000001</v>
      </c>
      <c r="N205" s="2">
        <v>22</v>
      </c>
      <c r="O205" s="2">
        <v>18</v>
      </c>
      <c r="P205" s="2">
        <v>4.42</v>
      </c>
    </row>
    <row r="206" spans="1:16" x14ac:dyDescent="0.3">
      <c r="A206" s="36"/>
      <c r="B206" s="5" t="s">
        <v>20</v>
      </c>
      <c r="C206" s="5"/>
      <c r="D206" s="6"/>
      <c r="E206" s="6">
        <f t="shared" ref="E206:P206" si="59">SUM(E202:E205)</f>
        <v>6.75</v>
      </c>
      <c r="F206" s="6">
        <f t="shared" si="59"/>
        <v>8.6800000000000015</v>
      </c>
      <c r="G206" s="6">
        <f t="shared" si="59"/>
        <v>56.84</v>
      </c>
      <c r="H206" s="6">
        <f t="shared" si="59"/>
        <v>404.5</v>
      </c>
      <c r="I206" s="6">
        <f t="shared" si="59"/>
        <v>20.275999999999996</v>
      </c>
      <c r="J206" s="6">
        <f t="shared" si="59"/>
        <v>18</v>
      </c>
      <c r="K206" s="6">
        <f t="shared" si="59"/>
        <v>1E-3</v>
      </c>
      <c r="L206" s="6">
        <f t="shared" si="59"/>
        <v>1.22</v>
      </c>
      <c r="M206" s="6">
        <f t="shared" si="59"/>
        <v>23.3</v>
      </c>
      <c r="N206" s="6">
        <f t="shared" si="59"/>
        <v>31.9</v>
      </c>
      <c r="O206" s="6">
        <f t="shared" si="59"/>
        <v>20.2</v>
      </c>
      <c r="P206" s="6">
        <f t="shared" si="59"/>
        <v>7.66</v>
      </c>
    </row>
    <row r="207" spans="1:16" x14ac:dyDescent="0.3">
      <c r="A207" s="36"/>
      <c r="B207" s="7" t="s">
        <v>96</v>
      </c>
      <c r="C207" s="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8.8" x14ac:dyDescent="0.3">
      <c r="A208" s="36"/>
      <c r="B208" s="3" t="s">
        <v>101</v>
      </c>
      <c r="C208" s="3">
        <v>148</v>
      </c>
      <c r="D208" s="2">
        <v>100</v>
      </c>
      <c r="E208" s="2">
        <v>0.7</v>
      </c>
      <c r="F208" s="2">
        <v>0.1</v>
      </c>
      <c r="G208" s="2">
        <v>1.9</v>
      </c>
      <c r="H208" s="2">
        <v>11</v>
      </c>
      <c r="I208" s="2">
        <v>0.06</v>
      </c>
      <c r="J208" s="2">
        <v>2.5</v>
      </c>
      <c r="K208" s="2">
        <v>0</v>
      </c>
      <c r="L208" s="2">
        <v>0.7</v>
      </c>
      <c r="M208" s="2">
        <v>14</v>
      </c>
      <c r="N208" s="2">
        <v>26</v>
      </c>
      <c r="O208" s="2">
        <v>20</v>
      </c>
      <c r="P208" s="2">
        <v>0.9</v>
      </c>
    </row>
    <row r="209" spans="1:17" ht="28.8" x14ac:dyDescent="0.3">
      <c r="A209" s="36"/>
      <c r="B209" s="9" t="s">
        <v>31</v>
      </c>
      <c r="C209" s="9">
        <v>328</v>
      </c>
      <c r="D209" s="10">
        <v>200</v>
      </c>
      <c r="E209" s="2">
        <v>18.8</v>
      </c>
      <c r="F209" s="2">
        <v>14.3</v>
      </c>
      <c r="G209" s="2">
        <v>25.8</v>
      </c>
      <c r="H209" s="2">
        <v>307</v>
      </c>
      <c r="I209" s="2">
        <v>0.16</v>
      </c>
      <c r="J209" s="2">
        <v>7.6</v>
      </c>
      <c r="K209" s="2">
        <v>0.04</v>
      </c>
      <c r="L209" s="2">
        <v>0.8</v>
      </c>
      <c r="M209" s="2">
        <v>35</v>
      </c>
      <c r="N209" s="2">
        <v>266</v>
      </c>
      <c r="O209" s="2">
        <v>56</v>
      </c>
      <c r="P209" s="2">
        <v>3.4</v>
      </c>
    </row>
    <row r="210" spans="1:17" ht="57.6" x14ac:dyDescent="0.3">
      <c r="A210" s="36"/>
      <c r="B210" s="3" t="s">
        <v>117</v>
      </c>
      <c r="C210" s="3">
        <v>484</v>
      </c>
      <c r="D210" s="2">
        <v>200</v>
      </c>
      <c r="E210" s="2">
        <v>0</v>
      </c>
      <c r="F210" s="2">
        <v>0</v>
      </c>
      <c r="G210" s="2">
        <v>15</v>
      </c>
      <c r="H210" s="2">
        <v>60</v>
      </c>
      <c r="I210" s="2">
        <v>0</v>
      </c>
      <c r="J210" s="2">
        <v>0</v>
      </c>
      <c r="K210" s="2">
        <v>0</v>
      </c>
      <c r="L210" s="2">
        <v>0</v>
      </c>
      <c r="M210" s="2">
        <v>1</v>
      </c>
      <c r="N210" s="2">
        <v>0</v>
      </c>
      <c r="O210" s="2">
        <v>0</v>
      </c>
      <c r="P210" s="2">
        <v>0.1</v>
      </c>
    </row>
    <row r="211" spans="1:17" ht="28.8" x14ac:dyDescent="0.3">
      <c r="A211" s="36"/>
      <c r="B211" s="3" t="s">
        <v>103</v>
      </c>
      <c r="C211" s="3">
        <v>573</v>
      </c>
      <c r="D211" s="2">
        <v>50</v>
      </c>
      <c r="E211" s="2">
        <v>3.8</v>
      </c>
      <c r="F211" s="2">
        <v>0.4</v>
      </c>
      <c r="G211" s="2">
        <v>24.6</v>
      </c>
      <c r="H211" s="2">
        <v>117</v>
      </c>
      <c r="I211" s="2">
        <v>0.05</v>
      </c>
      <c r="J211" s="2">
        <v>0</v>
      </c>
      <c r="K211" s="2">
        <v>0</v>
      </c>
      <c r="L211" s="2">
        <v>0.5</v>
      </c>
      <c r="M211" s="2">
        <v>10</v>
      </c>
      <c r="N211" s="2">
        <v>32.5</v>
      </c>
      <c r="O211" s="2">
        <v>7</v>
      </c>
      <c r="P211" s="2">
        <v>0.5</v>
      </c>
    </row>
    <row r="212" spans="1:17" ht="28.8" x14ac:dyDescent="0.3">
      <c r="A212" s="36"/>
      <c r="B212" s="3" t="s">
        <v>108</v>
      </c>
      <c r="C212" s="3">
        <v>575</v>
      </c>
      <c r="D212" s="2">
        <v>30</v>
      </c>
      <c r="E212" s="2">
        <v>2.04</v>
      </c>
      <c r="F212" s="2">
        <v>0.39</v>
      </c>
      <c r="G212" s="2">
        <v>11.94</v>
      </c>
      <c r="H212" s="2">
        <v>59.4</v>
      </c>
      <c r="I212" s="2">
        <v>5.3999999999999999E-2</v>
      </c>
      <c r="J212" s="2">
        <v>0</v>
      </c>
      <c r="K212" s="2">
        <v>0</v>
      </c>
      <c r="L212" s="2">
        <v>0</v>
      </c>
      <c r="M212" s="2">
        <v>10.5</v>
      </c>
      <c r="N212" s="2">
        <v>47.4</v>
      </c>
      <c r="O212" s="2">
        <v>14.1</v>
      </c>
      <c r="P212" s="2">
        <v>1.17</v>
      </c>
    </row>
    <row r="213" spans="1:17" x14ac:dyDescent="0.3">
      <c r="A213" s="36"/>
      <c r="B213" s="5" t="s">
        <v>21</v>
      </c>
      <c r="C213" s="3"/>
      <c r="D213" s="2"/>
      <c r="E213" s="6">
        <f t="shared" ref="E213:P213" si="60">SUM(E207:E212)</f>
        <v>25.34</v>
      </c>
      <c r="F213" s="6">
        <f t="shared" si="60"/>
        <v>15.190000000000001</v>
      </c>
      <c r="G213" s="6">
        <f t="shared" si="60"/>
        <v>79.240000000000009</v>
      </c>
      <c r="H213" s="6">
        <f t="shared" si="60"/>
        <v>554.4</v>
      </c>
      <c r="I213" s="6">
        <f t="shared" si="60"/>
        <v>0.32400000000000001</v>
      </c>
      <c r="J213" s="6">
        <f t="shared" si="60"/>
        <v>10.1</v>
      </c>
      <c r="K213" s="6">
        <f t="shared" si="60"/>
        <v>0.04</v>
      </c>
      <c r="L213" s="6">
        <f t="shared" si="60"/>
        <v>2</v>
      </c>
      <c r="M213" s="6">
        <f t="shared" si="60"/>
        <v>70.5</v>
      </c>
      <c r="N213" s="6">
        <f t="shared" si="60"/>
        <v>371.9</v>
      </c>
      <c r="O213" s="6">
        <f t="shared" si="60"/>
        <v>97.1</v>
      </c>
      <c r="P213" s="6">
        <f t="shared" si="60"/>
        <v>6.0699999999999994</v>
      </c>
    </row>
    <row r="214" spans="1:17" x14ac:dyDescent="0.3">
      <c r="A214" s="36"/>
      <c r="B214" s="8" t="s">
        <v>23</v>
      </c>
      <c r="C214" s="8"/>
      <c r="D214" s="6"/>
      <c r="E214" s="6">
        <f>E206+E213</f>
        <v>32.090000000000003</v>
      </c>
      <c r="F214" s="6">
        <f t="shared" ref="F214:P214" si="61">F206+F213</f>
        <v>23.870000000000005</v>
      </c>
      <c r="G214" s="6">
        <f t="shared" si="61"/>
        <v>136.08000000000001</v>
      </c>
      <c r="H214" s="6">
        <f t="shared" si="61"/>
        <v>958.9</v>
      </c>
      <c r="I214" s="6">
        <f t="shared" si="61"/>
        <v>20.599999999999998</v>
      </c>
      <c r="J214" s="6">
        <f t="shared" si="61"/>
        <v>28.1</v>
      </c>
      <c r="K214" s="6">
        <f t="shared" si="61"/>
        <v>4.1000000000000002E-2</v>
      </c>
      <c r="L214" s="6">
        <f t="shared" si="61"/>
        <v>3.2199999999999998</v>
      </c>
      <c r="M214" s="6">
        <f t="shared" si="61"/>
        <v>93.8</v>
      </c>
      <c r="N214" s="6">
        <f t="shared" si="61"/>
        <v>403.79999999999995</v>
      </c>
      <c r="O214" s="6">
        <f t="shared" si="61"/>
        <v>117.3</v>
      </c>
      <c r="P214" s="6">
        <f t="shared" si="61"/>
        <v>13.73</v>
      </c>
    </row>
    <row r="215" spans="1:17" x14ac:dyDescent="0.3">
      <c r="A215" s="36"/>
      <c r="B215" s="16" t="s">
        <v>84</v>
      </c>
      <c r="C215" s="15"/>
      <c r="D215" s="15"/>
      <c r="E215" s="15">
        <f t="shared" ref="E215:P215" si="62">E214+E201+E185+E171+E155+E140+E126+E110+E94+E80+E64+E49+E33+E17</f>
        <v>886.12000000000012</v>
      </c>
      <c r="F215" s="15">
        <f t="shared" si="62"/>
        <v>419.13000000000005</v>
      </c>
      <c r="G215" s="15">
        <f t="shared" si="62"/>
        <v>1933.6299999999999</v>
      </c>
      <c r="H215" s="15">
        <f t="shared" si="62"/>
        <v>13675.900000000001</v>
      </c>
      <c r="I215" s="15">
        <f t="shared" si="62"/>
        <v>521.40599999999984</v>
      </c>
      <c r="J215" s="15">
        <f t="shared" si="62"/>
        <v>560.42999999999995</v>
      </c>
      <c r="K215" s="15">
        <f t="shared" si="62"/>
        <v>5033.576</v>
      </c>
      <c r="L215" s="15">
        <f t="shared" si="62"/>
        <v>52.02</v>
      </c>
      <c r="M215" s="15">
        <f t="shared" si="62"/>
        <v>2064</v>
      </c>
      <c r="N215" s="15">
        <f t="shared" si="62"/>
        <v>6042.4699999999993</v>
      </c>
      <c r="O215" s="15">
        <f t="shared" si="62"/>
        <v>1989.04</v>
      </c>
      <c r="P215" s="15">
        <f t="shared" si="62"/>
        <v>230.87299999999999</v>
      </c>
    </row>
    <row r="216" spans="1:17" x14ac:dyDescent="0.3">
      <c r="A216" s="36"/>
      <c r="B216" s="44" t="s">
        <v>32</v>
      </c>
      <c r="C216" s="45"/>
      <c r="D216" s="45"/>
      <c r="E216" s="15">
        <v>1</v>
      </c>
      <c r="F216" s="29">
        <f>F215/E215</f>
        <v>0.47299462826705185</v>
      </c>
      <c r="G216" s="29">
        <f>G215/E215</f>
        <v>2.1821310883401792</v>
      </c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7" x14ac:dyDescent="0.3">
      <c r="A217" s="36"/>
    </row>
    <row r="218" spans="1:17" s="17" customFormat="1" x14ac:dyDescent="0.3">
      <c r="A218" s="15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s="17" customFormat="1" x14ac:dyDescent="0.3">
      <c r="A219" s="15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7" x14ac:dyDescent="0.3">
      <c r="Q220" s="17"/>
    </row>
  </sheetData>
  <mergeCells count="23">
    <mergeCell ref="A111:A126"/>
    <mergeCell ref="A127:A140"/>
    <mergeCell ref="A141:A155"/>
    <mergeCell ref="B216:D216"/>
    <mergeCell ref="A65:A80"/>
    <mergeCell ref="A81:A94"/>
    <mergeCell ref="A95:A110"/>
    <mergeCell ref="A156:A171"/>
    <mergeCell ref="A172:A185"/>
    <mergeCell ref="A186:A201"/>
    <mergeCell ref="A202:A217"/>
    <mergeCell ref="I1:L1"/>
    <mergeCell ref="M1:P1"/>
    <mergeCell ref="A3:A17"/>
    <mergeCell ref="A18:A33"/>
    <mergeCell ref="A34:A49"/>
    <mergeCell ref="E1:G1"/>
    <mergeCell ref="H1:H2"/>
    <mergeCell ref="A50:A64"/>
    <mergeCell ref="A1:A2"/>
    <mergeCell ref="B1:B2"/>
    <mergeCell ref="C1:C2"/>
    <mergeCell ref="D1:D2"/>
  </mergeCells>
  <pageMargins left="0.16" right="0.16" top="0.33" bottom="0.2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37" workbookViewId="0">
      <selection activeCell="A37" sqref="A37:R69"/>
    </sheetView>
  </sheetViews>
  <sheetFormatPr defaultRowHeight="14.4" x14ac:dyDescent="0.3"/>
  <cols>
    <col min="1" max="1" width="17.109375" customWidth="1"/>
    <col min="2" max="2" width="6.5546875" customWidth="1"/>
    <col min="3" max="3" width="6.109375" customWidth="1"/>
    <col min="4" max="4" width="6.88671875" customWidth="1"/>
    <col min="5" max="5" width="7.5546875" customWidth="1"/>
    <col min="6" max="6" width="7.44140625" customWidth="1"/>
    <col min="7" max="7" width="6.6640625" customWidth="1"/>
    <col min="8" max="8" width="7" customWidth="1"/>
    <col min="9" max="9" width="6.88671875" customWidth="1"/>
    <col min="10" max="10" width="6.5546875" customWidth="1"/>
    <col min="11" max="11" width="6.88671875" customWidth="1"/>
    <col min="12" max="12" width="7.44140625" customWidth="1"/>
    <col min="13" max="15" width="7.33203125" customWidth="1"/>
    <col min="16" max="16" width="7.109375" customWidth="1"/>
  </cols>
  <sheetData>
    <row r="1" spans="1:18" ht="21" thickBot="1" x14ac:dyDescent="0.35">
      <c r="A1" s="2"/>
      <c r="B1" s="11" t="s">
        <v>33</v>
      </c>
      <c r="C1" s="11" t="s">
        <v>19</v>
      </c>
      <c r="D1" s="11" t="s">
        <v>24</v>
      </c>
      <c r="E1" s="11" t="s">
        <v>25</v>
      </c>
      <c r="F1" s="11" t="s">
        <v>26</v>
      </c>
      <c r="G1" s="11" t="s">
        <v>28</v>
      </c>
      <c r="H1" s="11" t="s">
        <v>30</v>
      </c>
      <c r="I1" s="11" t="s">
        <v>34</v>
      </c>
      <c r="J1" s="11" t="s">
        <v>35</v>
      </c>
      <c r="K1" s="11" t="s">
        <v>36</v>
      </c>
      <c r="L1" s="11" t="s">
        <v>37</v>
      </c>
      <c r="M1" s="11" t="s">
        <v>38</v>
      </c>
      <c r="N1" s="11" t="s">
        <v>39</v>
      </c>
      <c r="O1" s="11" t="s">
        <v>86</v>
      </c>
      <c r="P1" s="11" t="s">
        <v>87</v>
      </c>
      <c r="Q1" s="23" t="s">
        <v>40</v>
      </c>
      <c r="R1" s="12" t="s">
        <v>41</v>
      </c>
    </row>
    <row r="2" spans="1:18" ht="15" thickBot="1" x14ac:dyDescent="0.35">
      <c r="A2" s="2" t="s">
        <v>42</v>
      </c>
      <c r="B2" s="2">
        <v>72</v>
      </c>
      <c r="C2" s="2">
        <v>30</v>
      </c>
      <c r="D2" s="2">
        <v>30</v>
      </c>
      <c r="E2" s="2">
        <v>30</v>
      </c>
      <c r="F2" s="2">
        <v>30</v>
      </c>
      <c r="G2" s="2">
        <v>30</v>
      </c>
      <c r="H2" s="2">
        <v>30</v>
      </c>
      <c r="I2" s="2">
        <v>30</v>
      </c>
      <c r="J2" s="2">
        <v>30</v>
      </c>
      <c r="K2" s="2">
        <v>30</v>
      </c>
      <c r="L2" s="2">
        <v>30</v>
      </c>
      <c r="M2" s="2">
        <v>30</v>
      </c>
      <c r="N2" s="2">
        <v>30</v>
      </c>
      <c r="O2" s="2">
        <v>30</v>
      </c>
      <c r="P2" s="20">
        <v>30</v>
      </c>
      <c r="Q2" s="24">
        <f>C2+D2+E2+F2+G2+H2+I2+J2+K2+L2+M2+N2+O2+P2</f>
        <v>420</v>
      </c>
      <c r="R2" s="22">
        <f>Q2/14</f>
        <v>30</v>
      </c>
    </row>
    <row r="3" spans="1:18" ht="15" thickBot="1" x14ac:dyDescent="0.35">
      <c r="A3" s="2" t="s">
        <v>43</v>
      </c>
      <c r="B3" s="2">
        <v>120</v>
      </c>
      <c r="C3" s="2">
        <v>100</v>
      </c>
      <c r="D3" s="2">
        <v>50</v>
      </c>
      <c r="E3" s="2">
        <v>115.2</v>
      </c>
      <c r="F3" s="2">
        <v>100</v>
      </c>
      <c r="G3" s="2">
        <v>50</v>
      </c>
      <c r="H3" s="2">
        <v>100</v>
      </c>
      <c r="I3" s="2">
        <v>100</v>
      </c>
      <c r="J3" s="2">
        <v>50</v>
      </c>
      <c r="K3" s="2">
        <v>100</v>
      </c>
      <c r="L3" s="2">
        <v>65.2</v>
      </c>
      <c r="M3" s="2">
        <v>50</v>
      </c>
      <c r="N3" s="2">
        <v>50</v>
      </c>
      <c r="O3" s="2">
        <v>50</v>
      </c>
      <c r="P3" s="20">
        <v>100</v>
      </c>
      <c r="Q3" s="24">
        <f t="shared" ref="Q3:Q33" si="0">C3+D3+E3+F3+G3+H3+I3+J3+K3+L3+M3+N3+O3+P3</f>
        <v>1080.4000000000001</v>
      </c>
      <c r="R3" s="25">
        <f t="shared" ref="R3:R33" si="1">Q3/14</f>
        <v>77.171428571428578</v>
      </c>
    </row>
    <row r="4" spans="1:18" ht="15" thickBot="1" x14ac:dyDescent="0.35">
      <c r="A4" s="2" t="s">
        <v>44</v>
      </c>
      <c r="B4" s="2">
        <v>12</v>
      </c>
      <c r="C4" s="2"/>
      <c r="D4" s="2">
        <v>40.700000000000003</v>
      </c>
      <c r="E4" s="2">
        <v>7.4</v>
      </c>
      <c r="F4" s="2">
        <v>1</v>
      </c>
      <c r="G4" s="2">
        <v>65.2</v>
      </c>
      <c r="H4" s="2"/>
      <c r="I4" s="2"/>
      <c r="J4" s="2">
        <v>1</v>
      </c>
      <c r="K4" s="2">
        <v>1.8</v>
      </c>
      <c r="L4" s="2">
        <v>68.3</v>
      </c>
      <c r="M4" s="2">
        <v>42</v>
      </c>
      <c r="N4" s="2">
        <v>60.7</v>
      </c>
      <c r="O4" s="2">
        <v>9.5</v>
      </c>
      <c r="P4" s="20"/>
      <c r="Q4" s="24">
        <f t="shared" si="0"/>
        <v>297.60000000000002</v>
      </c>
      <c r="R4" s="25">
        <f t="shared" si="1"/>
        <v>21.25714285714286</v>
      </c>
    </row>
    <row r="5" spans="1:18" ht="15" thickBot="1" x14ac:dyDescent="0.35">
      <c r="A5" s="2" t="s">
        <v>45</v>
      </c>
      <c r="B5" s="2">
        <v>30</v>
      </c>
      <c r="C5" s="2">
        <v>84.8</v>
      </c>
      <c r="D5" s="2">
        <v>109</v>
      </c>
      <c r="E5" s="2">
        <v>38.799999999999997</v>
      </c>
      <c r="F5" s="2">
        <v>30.8</v>
      </c>
      <c r="G5" s="2">
        <v>10.8</v>
      </c>
      <c r="H5" s="2">
        <v>42.2</v>
      </c>
      <c r="I5" s="2">
        <v>45</v>
      </c>
      <c r="J5" s="2">
        <v>71.7</v>
      </c>
      <c r="K5" s="2">
        <v>40.799999999999997</v>
      </c>
      <c r="L5" s="2">
        <v>4</v>
      </c>
      <c r="M5" s="2">
        <v>31</v>
      </c>
      <c r="N5" s="2">
        <v>111</v>
      </c>
      <c r="O5" s="2">
        <v>38.520000000000003</v>
      </c>
      <c r="P5" s="20">
        <v>41</v>
      </c>
      <c r="Q5" s="24">
        <f t="shared" si="0"/>
        <v>699.42000000000007</v>
      </c>
      <c r="R5" s="25">
        <f t="shared" si="1"/>
        <v>49.958571428571432</v>
      </c>
    </row>
    <row r="6" spans="1:18" ht="15" thickBot="1" x14ac:dyDescent="0.35">
      <c r="A6" s="2" t="s">
        <v>46</v>
      </c>
      <c r="B6" s="2">
        <v>13</v>
      </c>
      <c r="C6" s="2">
        <v>8</v>
      </c>
      <c r="D6" s="2"/>
      <c r="E6" s="2"/>
      <c r="F6" s="2"/>
      <c r="G6" s="2">
        <v>68</v>
      </c>
      <c r="H6" s="2"/>
      <c r="I6" s="2"/>
      <c r="J6" s="2"/>
      <c r="K6" s="2"/>
      <c r="L6" s="2">
        <v>68</v>
      </c>
      <c r="M6" s="2"/>
      <c r="N6" s="2"/>
      <c r="O6" s="2"/>
      <c r="P6" s="20"/>
      <c r="Q6" s="24">
        <f t="shared" si="0"/>
        <v>144</v>
      </c>
      <c r="R6" s="25">
        <f t="shared" si="1"/>
        <v>10.285714285714286</v>
      </c>
    </row>
    <row r="7" spans="1:18" ht="15" thickBot="1" x14ac:dyDescent="0.35">
      <c r="A7" s="2" t="s">
        <v>47</v>
      </c>
      <c r="B7" s="2">
        <v>150</v>
      </c>
      <c r="C7" s="2">
        <v>80</v>
      </c>
      <c r="D7" s="2">
        <v>21.4</v>
      </c>
      <c r="E7" s="2">
        <v>80</v>
      </c>
      <c r="F7" s="2">
        <v>258</v>
      </c>
      <c r="G7" s="2">
        <v>223</v>
      </c>
      <c r="H7" s="2">
        <v>239.3</v>
      </c>
      <c r="I7" s="2">
        <v>319.25</v>
      </c>
      <c r="J7" s="2">
        <v>80</v>
      </c>
      <c r="K7" s="2">
        <v>53</v>
      </c>
      <c r="L7" s="2">
        <v>80</v>
      </c>
      <c r="M7" s="2">
        <v>266</v>
      </c>
      <c r="N7" s="2">
        <v>136.75</v>
      </c>
      <c r="O7" s="2">
        <v>66.75</v>
      </c>
      <c r="P7" s="20">
        <v>326</v>
      </c>
      <c r="Q7" s="24">
        <f t="shared" si="0"/>
        <v>2229.4499999999998</v>
      </c>
      <c r="R7" s="25">
        <f t="shared" si="1"/>
        <v>159.24642857142857</v>
      </c>
    </row>
    <row r="8" spans="1:18" ht="15" thickBot="1" x14ac:dyDescent="0.35">
      <c r="A8" s="2" t="s">
        <v>48</v>
      </c>
      <c r="B8" s="2">
        <v>240</v>
      </c>
      <c r="C8" s="2">
        <v>119.6</v>
      </c>
      <c r="D8" s="2">
        <v>199.2</v>
      </c>
      <c r="E8" s="2">
        <v>411.2</v>
      </c>
      <c r="F8" s="2">
        <v>221.2</v>
      </c>
      <c r="G8" s="2">
        <v>147.6</v>
      </c>
      <c r="H8" s="2">
        <v>142.19999999999999</v>
      </c>
      <c r="I8" s="2">
        <v>138.30000000000001</v>
      </c>
      <c r="J8" s="2">
        <v>178.6</v>
      </c>
      <c r="K8" s="2">
        <v>354.9</v>
      </c>
      <c r="L8" s="2">
        <v>139.19999999999999</v>
      </c>
      <c r="M8" s="2">
        <v>204.53</v>
      </c>
      <c r="N8" s="2">
        <v>176.5</v>
      </c>
      <c r="O8" s="2">
        <v>449.6</v>
      </c>
      <c r="P8" s="20">
        <v>124.5</v>
      </c>
      <c r="Q8" s="24">
        <f t="shared" si="0"/>
        <v>3007.1299999999997</v>
      </c>
      <c r="R8" s="25">
        <f t="shared" si="1"/>
        <v>214.79499999999999</v>
      </c>
    </row>
    <row r="9" spans="1:18" ht="15" thickBot="1" x14ac:dyDescent="0.35">
      <c r="A9" s="2" t="s">
        <v>49</v>
      </c>
      <c r="B9" s="2">
        <v>120</v>
      </c>
      <c r="C9" s="2">
        <v>200</v>
      </c>
      <c r="D9" s="2">
        <v>200</v>
      </c>
      <c r="E9" s="2">
        <v>200</v>
      </c>
      <c r="F9" s="2">
        <v>200</v>
      </c>
      <c r="G9" s="2">
        <v>200</v>
      </c>
      <c r="H9" s="2">
        <v>200</v>
      </c>
      <c r="I9" s="2">
        <v>200</v>
      </c>
      <c r="J9" s="2">
        <v>200</v>
      </c>
      <c r="K9" s="2">
        <v>200</v>
      </c>
      <c r="L9" s="2">
        <v>200</v>
      </c>
      <c r="M9" s="2">
        <v>200</v>
      </c>
      <c r="N9" s="2">
        <v>208</v>
      </c>
      <c r="O9" s="2">
        <v>200</v>
      </c>
      <c r="P9" s="20">
        <v>200</v>
      </c>
      <c r="Q9" s="24">
        <f t="shared" si="0"/>
        <v>2808</v>
      </c>
      <c r="R9" s="25">
        <f t="shared" si="1"/>
        <v>200.57142857142858</v>
      </c>
    </row>
    <row r="10" spans="1:18" ht="15" thickBot="1" x14ac:dyDescent="0.35">
      <c r="A10" s="2" t="s">
        <v>50</v>
      </c>
      <c r="B10" s="2">
        <v>12</v>
      </c>
      <c r="C10" s="2">
        <v>25</v>
      </c>
      <c r="D10" s="2"/>
      <c r="E10" s="2">
        <v>25</v>
      </c>
      <c r="F10" s="2"/>
      <c r="G10" s="2">
        <v>25</v>
      </c>
      <c r="H10" s="2"/>
      <c r="I10" s="2">
        <v>25</v>
      </c>
      <c r="J10" s="2"/>
      <c r="K10" s="2">
        <v>25</v>
      </c>
      <c r="L10" s="2"/>
      <c r="M10" s="2">
        <v>25</v>
      </c>
      <c r="N10" s="2"/>
      <c r="O10" s="2">
        <v>25</v>
      </c>
      <c r="P10" s="20"/>
      <c r="Q10" s="24">
        <f t="shared" si="0"/>
        <v>175</v>
      </c>
      <c r="R10" s="22">
        <f t="shared" si="1"/>
        <v>12.5</v>
      </c>
    </row>
    <row r="11" spans="1:18" ht="15" thickBot="1" x14ac:dyDescent="0.35">
      <c r="A11" s="2" t="s">
        <v>51</v>
      </c>
      <c r="B11" s="2">
        <v>120</v>
      </c>
      <c r="C11" s="2">
        <v>200</v>
      </c>
      <c r="D11" s="2">
        <v>200</v>
      </c>
      <c r="E11" s="2">
        <v>200</v>
      </c>
      <c r="F11" s="2">
        <v>200</v>
      </c>
      <c r="G11" s="2">
        <v>200</v>
      </c>
      <c r="H11" s="2">
        <v>200</v>
      </c>
      <c r="I11" s="2">
        <v>200</v>
      </c>
      <c r="J11" s="2">
        <v>200</v>
      </c>
      <c r="K11" s="2">
        <v>200</v>
      </c>
      <c r="L11" s="2">
        <v>200</v>
      </c>
      <c r="M11" s="2">
        <v>200</v>
      </c>
      <c r="N11" s="2">
        <v>200</v>
      </c>
      <c r="O11" s="2">
        <v>200</v>
      </c>
      <c r="P11" s="20">
        <v>200</v>
      </c>
      <c r="Q11" s="24">
        <f t="shared" si="0"/>
        <v>2800</v>
      </c>
      <c r="R11" s="22">
        <f t="shared" si="1"/>
        <v>200</v>
      </c>
    </row>
    <row r="12" spans="1:18" ht="15" thickBot="1" x14ac:dyDescent="0.35">
      <c r="A12" s="2" t="s">
        <v>52</v>
      </c>
      <c r="B12" s="2">
        <v>51.6</v>
      </c>
      <c r="C12" s="2"/>
      <c r="D12" s="2">
        <v>79.3</v>
      </c>
      <c r="E12" s="2">
        <v>68.8</v>
      </c>
      <c r="F12" s="2"/>
      <c r="G12" s="2">
        <v>50.3</v>
      </c>
      <c r="H12" s="2">
        <v>111</v>
      </c>
      <c r="I12" s="2"/>
      <c r="J12" s="2"/>
      <c r="K12" s="2">
        <v>80</v>
      </c>
      <c r="L12" s="2">
        <v>68.8</v>
      </c>
      <c r="M12" s="2"/>
      <c r="N12" s="2">
        <v>79.3</v>
      </c>
      <c r="O12" s="2">
        <v>62.85</v>
      </c>
      <c r="P12" s="20"/>
      <c r="Q12" s="24">
        <f t="shared" si="0"/>
        <v>600.35</v>
      </c>
      <c r="R12" s="25">
        <f t="shared" si="1"/>
        <v>42.88214285714286</v>
      </c>
    </row>
    <row r="13" spans="1:18" ht="15" thickBot="1" x14ac:dyDescent="0.35">
      <c r="A13" s="2" t="s">
        <v>53</v>
      </c>
      <c r="B13" s="2">
        <v>48</v>
      </c>
      <c r="C13" s="2"/>
      <c r="D13" s="2"/>
      <c r="E13" s="2"/>
      <c r="F13" s="2">
        <v>115</v>
      </c>
      <c r="G13" s="2">
        <v>32</v>
      </c>
      <c r="H13" s="2"/>
      <c r="I13" s="2">
        <v>40</v>
      </c>
      <c r="J13" s="2">
        <v>113</v>
      </c>
      <c r="K13" s="2"/>
      <c r="L13" s="2"/>
      <c r="M13" s="2"/>
      <c r="N13" s="2"/>
      <c r="O13" s="2"/>
      <c r="P13" s="20"/>
      <c r="Q13" s="24">
        <f t="shared" si="0"/>
        <v>300</v>
      </c>
      <c r="R13" s="25">
        <f t="shared" si="1"/>
        <v>21.428571428571427</v>
      </c>
    </row>
    <row r="14" spans="1:18" ht="15" thickBot="1" x14ac:dyDescent="0.35">
      <c r="A14" s="2" t="s">
        <v>54</v>
      </c>
      <c r="B14" s="2">
        <v>12</v>
      </c>
      <c r="C14" s="2">
        <v>82</v>
      </c>
      <c r="D14" s="2"/>
      <c r="E14" s="2"/>
      <c r="F14" s="2"/>
      <c r="G14" s="2"/>
      <c r="H14" s="2"/>
      <c r="I14" s="2">
        <v>82</v>
      </c>
      <c r="J14" s="2"/>
      <c r="K14" s="2"/>
      <c r="L14" s="2"/>
      <c r="M14" s="2"/>
      <c r="N14" s="2"/>
      <c r="O14" s="2">
        <v>103</v>
      </c>
      <c r="P14" s="20"/>
      <c r="Q14" s="24">
        <f t="shared" si="0"/>
        <v>267</v>
      </c>
      <c r="R14" s="25">
        <f t="shared" si="1"/>
        <v>19.071428571428573</v>
      </c>
    </row>
    <row r="15" spans="1:18" ht="15" thickBot="1" x14ac:dyDescent="0.35">
      <c r="A15" s="2" t="s">
        <v>55</v>
      </c>
      <c r="B15" s="2">
        <v>180</v>
      </c>
      <c r="C15" s="2">
        <v>106</v>
      </c>
      <c r="D15" s="2">
        <v>212</v>
      </c>
      <c r="E15" s="2">
        <v>218</v>
      </c>
      <c r="F15" s="2">
        <v>150</v>
      </c>
      <c r="G15" s="2">
        <v>100</v>
      </c>
      <c r="H15" s="2">
        <v>102</v>
      </c>
      <c r="I15" s="2">
        <v>162</v>
      </c>
      <c r="J15" s="2">
        <v>36</v>
      </c>
      <c r="K15" s="2">
        <v>218</v>
      </c>
      <c r="L15" s="2">
        <v>20</v>
      </c>
      <c r="M15" s="2">
        <v>250</v>
      </c>
      <c r="N15" s="2">
        <v>20</v>
      </c>
      <c r="O15" s="2">
        <v>36</v>
      </c>
      <c r="P15" s="20">
        <v>238</v>
      </c>
      <c r="Q15" s="24">
        <f t="shared" si="0"/>
        <v>1868</v>
      </c>
      <c r="R15" s="25">
        <f t="shared" si="1"/>
        <v>133.42857142857142</v>
      </c>
    </row>
    <row r="16" spans="1:18" ht="15" thickBot="1" x14ac:dyDescent="0.35">
      <c r="A16" s="2" t="s">
        <v>56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"/>
      <c r="Q16" s="24">
        <f t="shared" si="0"/>
        <v>0</v>
      </c>
      <c r="R16" s="22">
        <f t="shared" si="1"/>
        <v>0</v>
      </c>
    </row>
    <row r="17" spans="1:18" ht="15" thickBot="1" x14ac:dyDescent="0.35">
      <c r="A17" s="2" t="s">
        <v>57</v>
      </c>
      <c r="B17" s="2">
        <v>36</v>
      </c>
      <c r="C17" s="2"/>
      <c r="D17" s="2"/>
      <c r="E17" s="2"/>
      <c r="F17" s="2"/>
      <c r="G17" s="2"/>
      <c r="H17" s="2"/>
      <c r="I17" s="2"/>
      <c r="J17" s="2">
        <v>141</v>
      </c>
      <c r="K17" s="2"/>
      <c r="L17" s="2">
        <v>103</v>
      </c>
      <c r="M17" s="2"/>
      <c r="N17" s="2"/>
      <c r="O17" s="2">
        <v>141</v>
      </c>
      <c r="P17" s="20"/>
      <c r="Q17" s="24">
        <f t="shared" si="0"/>
        <v>385</v>
      </c>
      <c r="R17" s="22">
        <f t="shared" si="1"/>
        <v>27.5</v>
      </c>
    </row>
    <row r="18" spans="1:18" ht="15" thickBot="1" x14ac:dyDescent="0.35">
      <c r="A18" s="2" t="s">
        <v>58</v>
      </c>
      <c r="B18" s="2">
        <v>7.2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0"/>
      <c r="Q18" s="24">
        <f t="shared" si="0"/>
        <v>0</v>
      </c>
      <c r="R18" s="22">
        <f t="shared" si="1"/>
        <v>0</v>
      </c>
    </row>
    <row r="19" spans="1:18" ht="15" thickBot="1" x14ac:dyDescent="0.35">
      <c r="A19" s="2" t="s">
        <v>59</v>
      </c>
      <c r="B19" s="2">
        <v>6</v>
      </c>
      <c r="C19" s="2"/>
      <c r="D19" s="2">
        <v>10</v>
      </c>
      <c r="E19" s="2"/>
      <c r="F19" s="2">
        <v>28</v>
      </c>
      <c r="G19" s="2"/>
      <c r="H19" s="2"/>
      <c r="I19" s="2"/>
      <c r="J19" s="2">
        <v>5.2</v>
      </c>
      <c r="K19" s="2"/>
      <c r="L19" s="2">
        <v>10</v>
      </c>
      <c r="M19" s="2">
        <v>30</v>
      </c>
      <c r="N19" s="2">
        <v>10</v>
      </c>
      <c r="O19" s="2">
        <v>5.2</v>
      </c>
      <c r="P19" s="20"/>
      <c r="Q19" s="24">
        <f t="shared" si="0"/>
        <v>98.4</v>
      </c>
      <c r="R19" s="25">
        <f t="shared" si="1"/>
        <v>7.0285714285714294</v>
      </c>
    </row>
    <row r="20" spans="1:18" ht="15" thickBot="1" x14ac:dyDescent="0.35">
      <c r="A20" s="2" t="s">
        <v>60</v>
      </c>
      <c r="B20" s="2">
        <v>21</v>
      </c>
      <c r="C20" s="2">
        <v>16.75</v>
      </c>
      <c r="D20" s="2">
        <v>26.25</v>
      </c>
      <c r="E20" s="2">
        <v>19.600000000000001</v>
      </c>
      <c r="F20" s="2">
        <v>15</v>
      </c>
      <c r="G20" s="2">
        <v>34.9</v>
      </c>
      <c r="H20" s="2">
        <v>9</v>
      </c>
      <c r="I20" s="2">
        <v>22.75</v>
      </c>
      <c r="J20" s="2">
        <v>12.95</v>
      </c>
      <c r="K20" s="2">
        <v>14</v>
      </c>
      <c r="L20" s="2">
        <v>27.1</v>
      </c>
      <c r="M20" s="2">
        <v>15.2</v>
      </c>
      <c r="N20" s="2">
        <v>21.5</v>
      </c>
      <c r="O20" s="2">
        <v>19.899999999999999</v>
      </c>
      <c r="P20" s="20">
        <v>14</v>
      </c>
      <c r="Q20" s="24">
        <f t="shared" si="0"/>
        <v>268.89999999999998</v>
      </c>
      <c r="R20" s="25">
        <f t="shared" si="1"/>
        <v>19.207142857142856</v>
      </c>
    </row>
    <row r="21" spans="1:18" ht="15" thickBot="1" x14ac:dyDescent="0.35">
      <c r="A21" s="2" t="s">
        <v>61</v>
      </c>
      <c r="B21" s="2">
        <v>10.8</v>
      </c>
      <c r="C21" s="2">
        <v>2</v>
      </c>
      <c r="D21" s="2">
        <v>4</v>
      </c>
      <c r="E21" s="2">
        <v>2</v>
      </c>
      <c r="F21" s="2">
        <v>10.3</v>
      </c>
      <c r="G21" s="2"/>
      <c r="H21" s="2">
        <v>8</v>
      </c>
      <c r="I21" s="2">
        <v>0</v>
      </c>
      <c r="J21" s="2">
        <v>9.5</v>
      </c>
      <c r="K21" s="2">
        <v>4</v>
      </c>
      <c r="L21" s="2">
        <v>4</v>
      </c>
      <c r="M21" s="2">
        <v>23</v>
      </c>
      <c r="N21" s="2">
        <v>5</v>
      </c>
      <c r="O21" s="2">
        <v>5</v>
      </c>
      <c r="P21" s="20">
        <v>2.5</v>
      </c>
      <c r="Q21" s="24">
        <f t="shared" si="0"/>
        <v>79.3</v>
      </c>
      <c r="R21" s="25">
        <f t="shared" si="1"/>
        <v>5.6642857142857137</v>
      </c>
    </row>
    <row r="22" spans="1:18" ht="15" thickBot="1" x14ac:dyDescent="0.35">
      <c r="A22" s="2" t="s">
        <v>62</v>
      </c>
      <c r="B22" s="2">
        <v>0.6</v>
      </c>
      <c r="C22" s="4"/>
      <c r="D22" s="4" t="s">
        <v>90</v>
      </c>
      <c r="E22" s="2"/>
      <c r="F22" s="2"/>
      <c r="G22" s="4" t="s">
        <v>91</v>
      </c>
      <c r="H22" s="2"/>
      <c r="I22" s="4"/>
      <c r="J22" s="4" t="s">
        <v>85</v>
      </c>
      <c r="K22" s="2"/>
      <c r="L22" s="18">
        <v>0.125</v>
      </c>
      <c r="M22" s="4" t="s">
        <v>90</v>
      </c>
      <c r="N22" s="4" t="s">
        <v>91</v>
      </c>
      <c r="O22" s="4" t="s">
        <v>85</v>
      </c>
      <c r="P22" s="21"/>
      <c r="Q22" s="24">
        <v>0.50600000000000001</v>
      </c>
      <c r="R22" s="25">
        <f t="shared" si="1"/>
        <v>3.6142857142857143E-2</v>
      </c>
    </row>
    <row r="23" spans="1:18" ht="15" thickBot="1" x14ac:dyDescent="0.35">
      <c r="A23" s="2" t="s">
        <v>63</v>
      </c>
      <c r="B23" s="2">
        <v>27</v>
      </c>
      <c r="C23" s="2">
        <v>35</v>
      </c>
      <c r="D23" s="2">
        <v>44</v>
      </c>
      <c r="E23" s="2">
        <v>41</v>
      </c>
      <c r="F23" s="2">
        <v>30</v>
      </c>
      <c r="G23" s="2">
        <v>37.9</v>
      </c>
      <c r="H23" s="2">
        <v>30</v>
      </c>
      <c r="I23" s="2">
        <v>35</v>
      </c>
      <c r="J23" s="2">
        <v>42.2</v>
      </c>
      <c r="K23" s="2">
        <v>24.5</v>
      </c>
      <c r="L23" s="2">
        <v>27.9</v>
      </c>
      <c r="M23" s="2">
        <v>49</v>
      </c>
      <c r="N23" s="2">
        <v>25</v>
      </c>
      <c r="O23" s="2">
        <v>45.7</v>
      </c>
      <c r="P23" s="20">
        <v>30</v>
      </c>
      <c r="Q23" s="24">
        <f t="shared" si="0"/>
        <v>497.2</v>
      </c>
      <c r="R23" s="25">
        <f t="shared" si="1"/>
        <v>35.514285714285712</v>
      </c>
    </row>
    <row r="24" spans="1:18" ht="15" thickBot="1" x14ac:dyDescent="0.35">
      <c r="A24" s="2" t="s">
        <v>64</v>
      </c>
      <c r="B24" s="2">
        <v>9</v>
      </c>
      <c r="C24" s="2">
        <v>50</v>
      </c>
      <c r="D24" s="2">
        <v>50</v>
      </c>
      <c r="E24" s="2">
        <v>50</v>
      </c>
      <c r="F24" s="2">
        <v>50</v>
      </c>
      <c r="G24" s="2">
        <v>50</v>
      </c>
      <c r="H24" s="2">
        <v>50</v>
      </c>
      <c r="I24" s="2">
        <v>50</v>
      </c>
      <c r="J24" s="2">
        <v>0</v>
      </c>
      <c r="K24" s="2">
        <v>50</v>
      </c>
      <c r="L24" s="2">
        <v>50</v>
      </c>
      <c r="M24" s="2">
        <v>50</v>
      </c>
      <c r="N24" s="2">
        <v>50</v>
      </c>
      <c r="O24" s="2">
        <v>0</v>
      </c>
      <c r="P24" s="20">
        <v>50</v>
      </c>
      <c r="Q24" s="24">
        <f t="shared" si="0"/>
        <v>600</v>
      </c>
      <c r="R24" s="25">
        <f t="shared" si="1"/>
        <v>42.857142857142854</v>
      </c>
    </row>
    <row r="25" spans="1:18" ht="15" thickBot="1" x14ac:dyDescent="0.35">
      <c r="A25" s="2" t="s">
        <v>65</v>
      </c>
      <c r="B25" s="2">
        <v>0.24</v>
      </c>
      <c r="C25" s="2">
        <v>1</v>
      </c>
      <c r="D25" s="2"/>
      <c r="E25" s="2"/>
      <c r="F25" s="2">
        <v>1</v>
      </c>
      <c r="G25" s="2"/>
      <c r="H25" s="2">
        <v>1</v>
      </c>
      <c r="I25" s="2">
        <v>1</v>
      </c>
      <c r="J25" s="2">
        <v>1</v>
      </c>
      <c r="K25" s="2"/>
      <c r="L25" s="2">
        <v>1</v>
      </c>
      <c r="M25" s="2"/>
      <c r="N25" s="2">
        <v>1</v>
      </c>
      <c r="O25" s="2">
        <v>1</v>
      </c>
      <c r="P25" s="20"/>
      <c r="Q25" s="24">
        <f t="shared" si="0"/>
        <v>8</v>
      </c>
      <c r="R25" s="25">
        <f t="shared" si="1"/>
        <v>0.5714285714285714</v>
      </c>
    </row>
    <row r="26" spans="1:18" ht="15" thickBot="1" x14ac:dyDescent="0.35">
      <c r="A26" s="2" t="s">
        <v>66</v>
      </c>
      <c r="B26" s="2">
        <v>0.7</v>
      </c>
      <c r="C26" s="2"/>
      <c r="D26" s="2">
        <v>3</v>
      </c>
      <c r="E26" s="2"/>
      <c r="F26" s="2"/>
      <c r="G26" s="2">
        <v>3</v>
      </c>
      <c r="H26" s="2"/>
      <c r="I26" s="2"/>
      <c r="J26" s="2"/>
      <c r="K26" s="2"/>
      <c r="L26" s="2"/>
      <c r="M26" s="2">
        <v>3</v>
      </c>
      <c r="N26" s="2"/>
      <c r="O26" s="2"/>
      <c r="P26" s="20"/>
      <c r="Q26" s="24">
        <f t="shared" si="0"/>
        <v>9</v>
      </c>
      <c r="R26" s="25">
        <f t="shared" si="1"/>
        <v>0.6428571428571429</v>
      </c>
    </row>
    <row r="27" spans="1:18" ht="15" thickBot="1" x14ac:dyDescent="0.35">
      <c r="A27" s="2" t="s">
        <v>67</v>
      </c>
      <c r="B27" s="2">
        <v>12</v>
      </c>
      <c r="C27" s="2"/>
      <c r="D27" s="2">
        <v>0.9</v>
      </c>
      <c r="E27" s="2"/>
      <c r="F27" s="2"/>
      <c r="G27" s="2"/>
      <c r="H27" s="2"/>
      <c r="I27" s="2"/>
      <c r="J27" s="2"/>
      <c r="K27" s="2"/>
      <c r="L27" s="2"/>
      <c r="M27" s="2">
        <v>0.9</v>
      </c>
      <c r="N27" s="2"/>
      <c r="O27" s="2"/>
      <c r="P27" s="20"/>
      <c r="Q27" s="24">
        <f t="shared" si="0"/>
        <v>1.8</v>
      </c>
      <c r="R27" s="25">
        <f t="shared" si="1"/>
        <v>0.12857142857142859</v>
      </c>
    </row>
    <row r="28" spans="1:18" ht="15" thickBot="1" x14ac:dyDescent="0.35">
      <c r="A28" s="2" t="s">
        <v>68</v>
      </c>
      <c r="B28" s="2">
        <v>4.2</v>
      </c>
      <c r="C28" s="2">
        <v>5</v>
      </c>
      <c r="D28" s="2">
        <v>5</v>
      </c>
      <c r="E28" s="2">
        <v>5</v>
      </c>
      <c r="F28" s="2">
        <v>5</v>
      </c>
      <c r="G28" s="2">
        <v>6.8</v>
      </c>
      <c r="H28" s="2">
        <v>5</v>
      </c>
      <c r="I28" s="2">
        <v>5</v>
      </c>
      <c r="J28" s="2">
        <v>5</v>
      </c>
      <c r="K28" s="2">
        <v>5</v>
      </c>
      <c r="L28" s="2">
        <v>6.8</v>
      </c>
      <c r="M28" s="2">
        <v>5</v>
      </c>
      <c r="N28" s="2">
        <v>5</v>
      </c>
      <c r="O28" s="2">
        <v>5</v>
      </c>
      <c r="P28" s="20">
        <v>50</v>
      </c>
      <c r="Q28" s="24">
        <f t="shared" si="0"/>
        <v>118.6</v>
      </c>
      <c r="R28" s="25">
        <f t="shared" si="1"/>
        <v>8.4714285714285715</v>
      </c>
    </row>
    <row r="29" spans="1:18" ht="15" thickBot="1" x14ac:dyDescent="0.35">
      <c r="A29" s="13" t="s">
        <v>69</v>
      </c>
      <c r="B29" s="2"/>
      <c r="C29" s="2"/>
      <c r="D29" s="2"/>
      <c r="E29" s="2"/>
      <c r="F29" s="2"/>
      <c r="G29" s="2"/>
      <c r="H29" s="2"/>
      <c r="I29" s="2"/>
      <c r="J29" s="2">
        <v>40</v>
      </c>
      <c r="K29" s="2"/>
      <c r="L29" s="2"/>
      <c r="M29" s="2"/>
      <c r="N29" s="2"/>
      <c r="O29" s="2">
        <v>40</v>
      </c>
      <c r="P29" s="20"/>
      <c r="Q29" s="24">
        <f t="shared" si="0"/>
        <v>80</v>
      </c>
      <c r="R29" s="25">
        <f t="shared" si="1"/>
        <v>5.7142857142857144</v>
      </c>
    </row>
    <row r="30" spans="1:18" ht="15" thickBot="1" x14ac:dyDescent="0.35">
      <c r="A30" s="13" t="s">
        <v>70</v>
      </c>
      <c r="B30" s="2"/>
      <c r="C30" s="2"/>
      <c r="D30" s="2">
        <v>17</v>
      </c>
      <c r="E30" s="2">
        <v>16</v>
      </c>
      <c r="F30" s="2">
        <v>2</v>
      </c>
      <c r="G30" s="2">
        <v>7.5</v>
      </c>
      <c r="H30" s="2">
        <v>8</v>
      </c>
      <c r="I30" s="2"/>
      <c r="J30" s="2">
        <v>9</v>
      </c>
      <c r="K30" s="2">
        <v>15</v>
      </c>
      <c r="L30" s="2">
        <v>7.5</v>
      </c>
      <c r="M30" s="2">
        <v>6.5</v>
      </c>
      <c r="N30" s="2">
        <v>11</v>
      </c>
      <c r="O30" s="2">
        <v>16</v>
      </c>
      <c r="P30" s="20"/>
      <c r="Q30" s="24">
        <f t="shared" si="0"/>
        <v>115.5</v>
      </c>
      <c r="R30" s="22">
        <f t="shared" si="1"/>
        <v>8.25</v>
      </c>
    </row>
    <row r="31" spans="1:18" ht="15" thickBot="1" x14ac:dyDescent="0.35">
      <c r="A31" s="13" t="s">
        <v>71</v>
      </c>
      <c r="B31" s="2"/>
      <c r="C31" s="2"/>
      <c r="D31" s="2">
        <v>24</v>
      </c>
      <c r="E31" s="2"/>
      <c r="F31" s="2">
        <v>24</v>
      </c>
      <c r="G31" s="2"/>
      <c r="H31" s="2">
        <v>24</v>
      </c>
      <c r="I31" s="2"/>
      <c r="J31" s="2">
        <v>24</v>
      </c>
      <c r="K31" s="2"/>
      <c r="L31" s="2">
        <v>24</v>
      </c>
      <c r="M31" s="2"/>
      <c r="N31" s="2">
        <v>24</v>
      </c>
      <c r="O31" s="2"/>
      <c r="P31" s="20">
        <v>24</v>
      </c>
      <c r="Q31" s="24">
        <f t="shared" si="0"/>
        <v>168</v>
      </c>
      <c r="R31" s="22">
        <f t="shared" si="1"/>
        <v>12</v>
      </c>
    </row>
    <row r="32" spans="1:18" ht="15" thickBot="1" x14ac:dyDescent="0.35">
      <c r="A32" s="13" t="s">
        <v>72</v>
      </c>
      <c r="B32" s="2"/>
      <c r="C32" s="2"/>
      <c r="D32" s="2"/>
      <c r="E32" s="2">
        <v>2</v>
      </c>
      <c r="F32" s="2"/>
      <c r="G32" s="2"/>
      <c r="H32" s="2"/>
      <c r="I32" s="2"/>
      <c r="J32" s="2"/>
      <c r="K32" s="2">
        <v>2</v>
      </c>
      <c r="L32" s="2"/>
      <c r="M32" s="2"/>
      <c r="N32" s="2"/>
      <c r="O32" s="2"/>
      <c r="P32" s="20">
        <v>2</v>
      </c>
      <c r="Q32" s="24">
        <f t="shared" si="0"/>
        <v>6</v>
      </c>
      <c r="R32" s="25">
        <f t="shared" si="1"/>
        <v>0.42857142857142855</v>
      </c>
    </row>
    <row r="33" spans="1:18" x14ac:dyDescent="0.3">
      <c r="A33" s="13" t="s">
        <v>89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124</v>
      </c>
      <c r="N33" s="2"/>
      <c r="O33" s="2"/>
      <c r="P33" s="20"/>
      <c r="Q33" s="24">
        <f t="shared" si="0"/>
        <v>124</v>
      </c>
      <c r="R33" s="25">
        <f t="shared" si="1"/>
        <v>8.8571428571428577</v>
      </c>
    </row>
    <row r="37" spans="1:18" ht="21" thickBot="1" x14ac:dyDescent="0.35">
      <c r="A37" s="2"/>
      <c r="B37" s="11" t="s">
        <v>33</v>
      </c>
      <c r="C37" s="11" t="s">
        <v>19</v>
      </c>
      <c r="D37" s="11" t="s">
        <v>24</v>
      </c>
      <c r="E37" s="11" t="s">
        <v>25</v>
      </c>
      <c r="F37" s="11" t="s">
        <v>26</v>
      </c>
      <c r="G37" s="11" t="s">
        <v>28</v>
      </c>
      <c r="H37" s="11" t="s">
        <v>30</v>
      </c>
      <c r="I37" s="11" t="s">
        <v>34</v>
      </c>
      <c r="J37" s="11" t="s">
        <v>35</v>
      </c>
      <c r="K37" s="11" t="s">
        <v>36</v>
      </c>
      <c r="L37" s="11" t="s">
        <v>37</v>
      </c>
      <c r="M37" s="11" t="s">
        <v>38</v>
      </c>
      <c r="N37" s="11" t="s">
        <v>39</v>
      </c>
      <c r="O37" s="11" t="s">
        <v>86</v>
      </c>
      <c r="P37" s="11" t="s">
        <v>87</v>
      </c>
      <c r="Q37" s="23" t="s">
        <v>40</v>
      </c>
      <c r="R37" s="12" t="s">
        <v>41</v>
      </c>
    </row>
    <row r="38" spans="1:18" ht="15" thickBot="1" x14ac:dyDescent="0.35">
      <c r="A38" s="2" t="s">
        <v>42</v>
      </c>
      <c r="B38" s="2">
        <v>72</v>
      </c>
      <c r="C38" s="2">
        <v>30</v>
      </c>
      <c r="D38" s="2">
        <v>30</v>
      </c>
      <c r="E38" s="2">
        <v>30</v>
      </c>
      <c r="F38" s="2">
        <v>30</v>
      </c>
      <c r="G38" s="2">
        <v>30</v>
      </c>
      <c r="H38" s="2">
        <v>30</v>
      </c>
      <c r="I38" s="2">
        <v>30</v>
      </c>
      <c r="J38" s="2">
        <v>30</v>
      </c>
      <c r="K38" s="2">
        <v>30</v>
      </c>
      <c r="L38" s="2">
        <v>30</v>
      </c>
      <c r="M38" s="2">
        <v>30</v>
      </c>
      <c r="N38" s="2">
        <v>30</v>
      </c>
      <c r="O38" s="2">
        <v>30</v>
      </c>
      <c r="P38" s="2">
        <v>30</v>
      </c>
      <c r="Q38" s="24">
        <f>C38+D38+E38+F38+G38+H38+I38+J38+K38+L38+M38+N38+O38+P38</f>
        <v>420</v>
      </c>
      <c r="R38" s="22">
        <f>Q38/14</f>
        <v>30</v>
      </c>
    </row>
    <row r="39" spans="1:18" ht="15" thickBot="1" x14ac:dyDescent="0.35">
      <c r="A39" s="2" t="s">
        <v>43</v>
      </c>
      <c r="B39" s="2">
        <v>120</v>
      </c>
      <c r="C39" s="2">
        <v>100</v>
      </c>
      <c r="D39" s="2">
        <v>50</v>
      </c>
      <c r="E39" s="2">
        <v>100</v>
      </c>
      <c r="F39" s="2">
        <v>100</v>
      </c>
      <c r="G39" s="2">
        <v>50</v>
      </c>
      <c r="H39" s="2">
        <v>100</v>
      </c>
      <c r="I39" s="2">
        <v>100</v>
      </c>
      <c r="J39" s="2">
        <v>50</v>
      </c>
      <c r="K39" s="2">
        <v>100</v>
      </c>
      <c r="L39" s="2">
        <v>50</v>
      </c>
      <c r="M39" s="2">
        <v>50</v>
      </c>
      <c r="N39" s="2">
        <v>50</v>
      </c>
      <c r="O39" s="2">
        <v>50</v>
      </c>
      <c r="P39" s="20">
        <v>100</v>
      </c>
      <c r="Q39" s="24">
        <f t="shared" ref="Q39:Q57" si="2">C39+D39+E39+F39+G39+H39+I39+J39+K39+L39+M39+N39+O39+P39</f>
        <v>1050</v>
      </c>
      <c r="R39" s="25">
        <f t="shared" ref="R39:R69" si="3">Q39/14</f>
        <v>75</v>
      </c>
    </row>
    <row r="40" spans="1:18" ht="15" thickBot="1" x14ac:dyDescent="0.35">
      <c r="A40" s="2" t="s">
        <v>44</v>
      </c>
      <c r="B40" s="2">
        <v>12</v>
      </c>
      <c r="C40" s="2">
        <v>3.7</v>
      </c>
      <c r="D40" s="2"/>
      <c r="E40" s="2"/>
      <c r="F40" s="2"/>
      <c r="G40" s="2">
        <v>8.1999999999999993</v>
      </c>
      <c r="H40" s="2"/>
      <c r="I40" s="2"/>
      <c r="J40" s="2"/>
      <c r="K40" s="2"/>
      <c r="L40" s="2">
        <v>8.1999999999999993</v>
      </c>
      <c r="M40" s="2">
        <v>1</v>
      </c>
      <c r="N40" s="2">
        <v>3.7</v>
      </c>
      <c r="O40" s="2"/>
      <c r="P40" s="20"/>
      <c r="Q40" s="24">
        <f t="shared" si="2"/>
        <v>24.799999999999997</v>
      </c>
      <c r="R40" s="25">
        <f t="shared" si="3"/>
        <v>1.7714285714285711</v>
      </c>
    </row>
    <row r="41" spans="1:18" ht="15" thickBot="1" x14ac:dyDescent="0.35">
      <c r="A41" s="2" t="s">
        <v>45</v>
      </c>
      <c r="B41" s="2">
        <v>30</v>
      </c>
      <c r="C41" s="2">
        <v>40.200000000000003</v>
      </c>
      <c r="D41" s="2">
        <v>108</v>
      </c>
      <c r="E41" s="2">
        <v>40.799999999999997</v>
      </c>
      <c r="F41" s="2">
        <v>30.8</v>
      </c>
      <c r="G41" s="2">
        <v>11.8</v>
      </c>
      <c r="H41" s="2">
        <v>42.2</v>
      </c>
      <c r="I41" s="2">
        <v>45</v>
      </c>
      <c r="J41" s="2">
        <v>81.7</v>
      </c>
      <c r="K41" s="2">
        <v>40</v>
      </c>
      <c r="L41" s="2">
        <v>4</v>
      </c>
      <c r="M41" s="2">
        <v>30.8</v>
      </c>
      <c r="N41" s="31">
        <v>109</v>
      </c>
      <c r="O41" s="2">
        <v>25.9</v>
      </c>
      <c r="P41" s="32">
        <v>40</v>
      </c>
      <c r="Q41" s="24">
        <f t="shared" si="2"/>
        <v>650.19999999999993</v>
      </c>
      <c r="R41" s="25">
        <f t="shared" si="3"/>
        <v>46.442857142857136</v>
      </c>
    </row>
    <row r="42" spans="1:18" ht="15" thickBot="1" x14ac:dyDescent="0.35">
      <c r="A42" s="2" t="s">
        <v>46</v>
      </c>
      <c r="B42" s="2">
        <v>13</v>
      </c>
      <c r="C42" s="2">
        <v>8</v>
      </c>
      <c r="D42" s="2"/>
      <c r="E42" s="2"/>
      <c r="F42" s="2"/>
      <c r="G42" s="2">
        <v>68</v>
      </c>
      <c r="H42" s="2"/>
      <c r="I42" s="2"/>
      <c r="J42" s="2">
        <v>8</v>
      </c>
      <c r="K42" s="2"/>
      <c r="L42" s="2">
        <v>68</v>
      </c>
      <c r="M42" s="2"/>
      <c r="N42" s="2"/>
      <c r="O42" s="2"/>
      <c r="P42" s="20">
        <v>8</v>
      </c>
      <c r="Q42" s="24">
        <f t="shared" si="2"/>
        <v>160</v>
      </c>
      <c r="R42" s="25">
        <f t="shared" si="3"/>
        <v>11.428571428571429</v>
      </c>
    </row>
    <row r="43" spans="1:18" ht="15" thickBot="1" x14ac:dyDescent="0.35">
      <c r="A43" s="2" t="s">
        <v>47</v>
      </c>
      <c r="B43" s="2">
        <v>150</v>
      </c>
      <c r="C43" s="2">
        <v>80</v>
      </c>
      <c r="D43" s="2">
        <v>32</v>
      </c>
      <c r="E43" s="2">
        <v>53</v>
      </c>
      <c r="F43" s="2">
        <v>258</v>
      </c>
      <c r="G43" s="2">
        <v>935</v>
      </c>
      <c r="H43" s="2">
        <v>218.6</v>
      </c>
      <c r="I43" s="2">
        <v>319.25</v>
      </c>
      <c r="J43" s="2">
        <v>80</v>
      </c>
      <c r="K43" s="2">
        <v>53</v>
      </c>
      <c r="L43" s="2">
        <v>80</v>
      </c>
      <c r="M43" s="2">
        <v>258.60000000000002</v>
      </c>
      <c r="N43" s="2">
        <v>26.6</v>
      </c>
      <c r="O43" s="2">
        <v>205.4</v>
      </c>
      <c r="P43" s="20">
        <v>306</v>
      </c>
      <c r="Q43" s="24">
        <f t="shared" si="2"/>
        <v>2905.45</v>
      </c>
      <c r="R43" s="25">
        <f t="shared" si="3"/>
        <v>207.53214285714284</v>
      </c>
    </row>
    <row r="44" spans="1:18" ht="15" thickBot="1" x14ac:dyDescent="0.35">
      <c r="A44" s="2" t="s">
        <v>48</v>
      </c>
      <c r="B44" s="2">
        <v>240</v>
      </c>
      <c r="C44" s="2">
        <v>139.6</v>
      </c>
      <c r="D44" s="2">
        <v>215.2</v>
      </c>
      <c r="E44" s="2">
        <v>412.2</v>
      </c>
      <c r="F44" s="2">
        <v>221</v>
      </c>
      <c r="G44" s="2">
        <v>165.3</v>
      </c>
      <c r="H44" s="2">
        <v>139.69999999999999</v>
      </c>
      <c r="I44" s="2">
        <v>131.30000000000001</v>
      </c>
      <c r="J44" s="2">
        <v>173.6</v>
      </c>
      <c r="K44" s="2">
        <v>347.9</v>
      </c>
      <c r="L44" s="2">
        <v>134.19999999999999</v>
      </c>
      <c r="M44" s="2">
        <v>186.48</v>
      </c>
      <c r="N44" s="2">
        <v>163.6</v>
      </c>
      <c r="O44" s="2">
        <v>139.9</v>
      </c>
      <c r="P44" s="20">
        <v>119.6</v>
      </c>
      <c r="Q44" s="24">
        <f t="shared" si="2"/>
        <v>2689.5799999999995</v>
      </c>
      <c r="R44" s="25">
        <f t="shared" si="3"/>
        <v>192.11285714285711</v>
      </c>
    </row>
    <row r="45" spans="1:18" ht="15" thickBot="1" x14ac:dyDescent="0.35">
      <c r="A45" s="2" t="s">
        <v>49</v>
      </c>
      <c r="B45" s="2">
        <v>120</v>
      </c>
      <c r="C45" s="2">
        <v>200</v>
      </c>
      <c r="D45" s="2">
        <v>200</v>
      </c>
      <c r="E45" s="2">
        <v>200</v>
      </c>
      <c r="F45" s="2">
        <v>200</v>
      </c>
      <c r="G45" s="2">
        <v>200</v>
      </c>
      <c r="H45" s="2">
        <v>200</v>
      </c>
      <c r="I45" s="2">
        <v>200</v>
      </c>
      <c r="J45" s="2">
        <v>200</v>
      </c>
      <c r="K45" s="2">
        <v>200</v>
      </c>
      <c r="L45" s="2">
        <v>200</v>
      </c>
      <c r="M45" s="2">
        <v>200</v>
      </c>
      <c r="N45" s="2">
        <v>200</v>
      </c>
      <c r="O45" s="2">
        <v>200</v>
      </c>
      <c r="P45" s="2">
        <v>200</v>
      </c>
      <c r="Q45" s="24">
        <f t="shared" si="2"/>
        <v>2800</v>
      </c>
      <c r="R45" s="25">
        <f t="shared" si="3"/>
        <v>200</v>
      </c>
    </row>
    <row r="46" spans="1:18" ht="15" thickBot="1" x14ac:dyDescent="0.35">
      <c r="A46" s="2" t="s">
        <v>50</v>
      </c>
      <c r="B46" s="2">
        <v>12</v>
      </c>
      <c r="C46" s="2">
        <v>25</v>
      </c>
      <c r="D46" s="2"/>
      <c r="E46" s="2">
        <v>25</v>
      </c>
      <c r="F46" s="2"/>
      <c r="G46" s="2">
        <v>25</v>
      </c>
      <c r="H46" s="2"/>
      <c r="I46" s="2">
        <v>25</v>
      </c>
      <c r="J46" s="2"/>
      <c r="K46" s="2">
        <v>25</v>
      </c>
      <c r="L46" s="2"/>
      <c r="M46" s="2">
        <v>25</v>
      </c>
      <c r="N46" s="2"/>
      <c r="O46" s="2">
        <v>25</v>
      </c>
      <c r="P46" s="20"/>
      <c r="Q46" s="24">
        <f t="shared" si="2"/>
        <v>175</v>
      </c>
      <c r="R46" s="22">
        <f t="shared" si="3"/>
        <v>12.5</v>
      </c>
    </row>
    <row r="47" spans="1:18" ht="15" thickBot="1" x14ac:dyDescent="0.35">
      <c r="A47" s="2" t="s">
        <v>51</v>
      </c>
      <c r="B47" s="2">
        <v>120</v>
      </c>
      <c r="C47" s="2">
        <v>200</v>
      </c>
      <c r="D47" s="2">
        <v>200</v>
      </c>
      <c r="E47" s="2">
        <v>200</v>
      </c>
      <c r="F47" s="2">
        <v>200</v>
      </c>
      <c r="G47" s="2">
        <v>200</v>
      </c>
      <c r="H47" s="2">
        <v>200</v>
      </c>
      <c r="I47" s="2">
        <v>200</v>
      </c>
      <c r="J47" s="2">
        <v>200</v>
      </c>
      <c r="K47" s="2">
        <v>200</v>
      </c>
      <c r="L47" s="2">
        <v>200</v>
      </c>
      <c r="M47" s="2">
        <v>200</v>
      </c>
      <c r="N47" s="2">
        <v>200</v>
      </c>
      <c r="O47" s="2">
        <v>200</v>
      </c>
      <c r="P47" s="2">
        <v>200</v>
      </c>
      <c r="Q47" s="24">
        <f t="shared" si="2"/>
        <v>2800</v>
      </c>
      <c r="R47" s="22">
        <f t="shared" si="3"/>
        <v>200</v>
      </c>
    </row>
    <row r="48" spans="1:18" ht="15" thickBot="1" x14ac:dyDescent="0.35">
      <c r="A48" s="2" t="s">
        <v>52</v>
      </c>
      <c r="B48" s="2">
        <v>51.6</v>
      </c>
      <c r="C48" s="2">
        <v>79.3</v>
      </c>
      <c r="D48" s="2">
        <v>81</v>
      </c>
      <c r="E48" s="2">
        <v>68.8</v>
      </c>
      <c r="F48" s="2"/>
      <c r="G48" s="2">
        <v>50.3</v>
      </c>
      <c r="H48" s="2">
        <v>79.3</v>
      </c>
      <c r="I48" s="2"/>
      <c r="J48" s="2"/>
      <c r="K48" s="2">
        <v>80</v>
      </c>
      <c r="L48" s="2">
        <v>68.8</v>
      </c>
      <c r="M48" s="2"/>
      <c r="N48" s="2">
        <v>79.3</v>
      </c>
      <c r="O48" s="2">
        <v>79.3</v>
      </c>
      <c r="P48" s="20"/>
      <c r="Q48" s="24">
        <f t="shared" si="2"/>
        <v>666.1</v>
      </c>
      <c r="R48" s="25">
        <f t="shared" si="3"/>
        <v>47.578571428571429</v>
      </c>
    </row>
    <row r="49" spans="1:18" ht="15" thickBot="1" x14ac:dyDescent="0.35">
      <c r="A49" s="2" t="s">
        <v>53</v>
      </c>
      <c r="B49" s="2">
        <v>48</v>
      </c>
      <c r="C49" s="2"/>
      <c r="D49" s="2"/>
      <c r="E49" s="2"/>
      <c r="F49" s="2">
        <v>114.8</v>
      </c>
      <c r="G49" s="2">
        <v>40</v>
      </c>
      <c r="H49" s="2"/>
      <c r="I49" s="2">
        <v>40</v>
      </c>
      <c r="J49" s="2">
        <v>113</v>
      </c>
      <c r="K49" s="2"/>
      <c r="L49" s="2"/>
      <c r="M49" s="2"/>
      <c r="N49" s="2"/>
      <c r="O49" s="2"/>
      <c r="P49" s="20"/>
      <c r="Q49" s="24">
        <f t="shared" si="2"/>
        <v>307.8</v>
      </c>
      <c r="R49" s="25">
        <f t="shared" si="3"/>
        <v>21.985714285714288</v>
      </c>
    </row>
    <row r="50" spans="1:18" ht="15" thickBot="1" x14ac:dyDescent="0.35">
      <c r="A50" s="2" t="s">
        <v>54</v>
      </c>
      <c r="B50" s="2">
        <v>12</v>
      </c>
      <c r="C50" s="2"/>
      <c r="D50" s="2"/>
      <c r="E50" s="2"/>
      <c r="F50" s="2"/>
      <c r="G50" s="2"/>
      <c r="H50" s="2"/>
      <c r="I50" s="2">
        <v>82.3</v>
      </c>
      <c r="J50" s="2"/>
      <c r="K50" s="2"/>
      <c r="L50" s="2"/>
      <c r="M50" s="2"/>
      <c r="N50" s="2"/>
      <c r="O50" s="2"/>
      <c r="P50" s="20">
        <v>82.3</v>
      </c>
      <c r="Q50" s="24">
        <f t="shared" si="2"/>
        <v>164.6</v>
      </c>
      <c r="R50" s="25">
        <f t="shared" si="3"/>
        <v>11.757142857142856</v>
      </c>
    </row>
    <row r="51" spans="1:18" ht="15" thickBot="1" x14ac:dyDescent="0.35">
      <c r="A51" s="2" t="s">
        <v>55</v>
      </c>
      <c r="B51" s="2">
        <v>180</v>
      </c>
      <c r="C51" s="2">
        <v>106</v>
      </c>
      <c r="D51" s="2">
        <v>112</v>
      </c>
      <c r="E51" s="2">
        <v>218</v>
      </c>
      <c r="F51" s="2">
        <v>150</v>
      </c>
      <c r="G51" s="2">
        <v>100</v>
      </c>
      <c r="H51" s="2">
        <v>102</v>
      </c>
      <c r="I51" s="2">
        <v>194</v>
      </c>
      <c r="J51" s="2">
        <v>36</v>
      </c>
      <c r="K51" s="2">
        <v>206.7</v>
      </c>
      <c r="L51" s="2"/>
      <c r="M51" s="2">
        <v>250</v>
      </c>
      <c r="N51" s="2"/>
      <c r="O51" s="2">
        <v>36</v>
      </c>
      <c r="P51" s="20">
        <v>232</v>
      </c>
      <c r="Q51" s="24">
        <f t="shared" si="2"/>
        <v>1742.7</v>
      </c>
      <c r="R51" s="25">
        <f t="shared" si="3"/>
        <v>124.47857142857143</v>
      </c>
    </row>
    <row r="52" spans="1:18" ht="15" thickBot="1" x14ac:dyDescent="0.35">
      <c r="A52" s="2" t="s">
        <v>56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0"/>
      <c r="Q52" s="24">
        <f t="shared" si="2"/>
        <v>0</v>
      </c>
      <c r="R52" s="22">
        <f t="shared" si="3"/>
        <v>0</v>
      </c>
    </row>
    <row r="53" spans="1:18" ht="15" thickBot="1" x14ac:dyDescent="0.35">
      <c r="A53" s="2" t="s">
        <v>57</v>
      </c>
      <c r="B53" s="2">
        <v>36</v>
      </c>
      <c r="C53" s="2"/>
      <c r="D53" s="2"/>
      <c r="E53" s="2"/>
      <c r="F53" s="2"/>
      <c r="G53" s="2"/>
      <c r="H53" s="2"/>
      <c r="I53" s="2"/>
      <c r="J53" s="2">
        <v>141</v>
      </c>
      <c r="K53" s="2"/>
      <c r="L53" s="2">
        <v>103</v>
      </c>
      <c r="M53" s="2"/>
      <c r="N53" s="2"/>
      <c r="O53" s="2">
        <v>141</v>
      </c>
      <c r="P53" s="20"/>
      <c r="Q53" s="24">
        <f t="shared" si="2"/>
        <v>385</v>
      </c>
      <c r="R53" s="22">
        <f t="shared" si="3"/>
        <v>27.5</v>
      </c>
    </row>
    <row r="54" spans="1:18" ht="15" thickBot="1" x14ac:dyDescent="0.35">
      <c r="A54" s="2" t="s">
        <v>58</v>
      </c>
      <c r="B54" s="2">
        <v>7.2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0"/>
      <c r="Q54" s="24">
        <f t="shared" si="2"/>
        <v>0</v>
      </c>
      <c r="R54" s="22">
        <f t="shared" si="3"/>
        <v>0</v>
      </c>
    </row>
    <row r="55" spans="1:18" ht="15" thickBot="1" x14ac:dyDescent="0.35">
      <c r="A55" s="2" t="s">
        <v>59</v>
      </c>
      <c r="B55" s="2">
        <v>6</v>
      </c>
      <c r="C55" s="2"/>
      <c r="D55" s="2">
        <v>8</v>
      </c>
      <c r="E55" s="2"/>
      <c r="F55" s="2">
        <v>28</v>
      </c>
      <c r="G55" s="2"/>
      <c r="H55" s="2"/>
      <c r="I55" s="2"/>
      <c r="J55" s="2">
        <v>5.2</v>
      </c>
      <c r="K55" s="2"/>
      <c r="L55" s="2">
        <v>8</v>
      </c>
      <c r="M55" s="2">
        <v>28</v>
      </c>
      <c r="N55" s="2">
        <v>8</v>
      </c>
      <c r="O55" s="2">
        <v>5.2</v>
      </c>
      <c r="P55" s="20">
        <v>20</v>
      </c>
      <c r="Q55" s="24">
        <f t="shared" si="2"/>
        <v>110.4</v>
      </c>
      <c r="R55" s="25">
        <f t="shared" si="3"/>
        <v>7.8857142857142861</v>
      </c>
    </row>
    <row r="56" spans="1:18" ht="15" thickBot="1" x14ac:dyDescent="0.35">
      <c r="A56" s="2" t="s">
        <v>60</v>
      </c>
      <c r="B56" s="2">
        <v>21</v>
      </c>
      <c r="C56" s="2">
        <v>11.5</v>
      </c>
      <c r="D56" s="2">
        <v>15</v>
      </c>
      <c r="E56" s="2">
        <v>19.600000000000001</v>
      </c>
      <c r="F56" s="2">
        <v>15</v>
      </c>
      <c r="G56" s="2">
        <v>35.1</v>
      </c>
      <c r="H56" s="2">
        <v>21</v>
      </c>
      <c r="I56" s="2">
        <v>22.75</v>
      </c>
      <c r="J56" s="2">
        <v>14.2</v>
      </c>
      <c r="K56" s="2">
        <v>14</v>
      </c>
      <c r="L56" s="2">
        <v>27.1</v>
      </c>
      <c r="M56" s="2">
        <v>15.2</v>
      </c>
      <c r="N56" s="2">
        <v>21.5</v>
      </c>
      <c r="O56" s="2">
        <v>12.2</v>
      </c>
      <c r="P56" s="20">
        <v>14</v>
      </c>
      <c r="Q56" s="24">
        <f t="shared" si="2"/>
        <v>258.14999999999998</v>
      </c>
      <c r="R56" s="25">
        <f t="shared" si="3"/>
        <v>18.439285714285713</v>
      </c>
    </row>
    <row r="57" spans="1:18" ht="15" thickBot="1" x14ac:dyDescent="0.35">
      <c r="A57" s="2" t="s">
        <v>61</v>
      </c>
      <c r="B57" s="2">
        <v>10.8</v>
      </c>
      <c r="C57" s="2"/>
      <c r="D57" s="2">
        <v>4</v>
      </c>
      <c r="E57" s="2">
        <v>4</v>
      </c>
      <c r="F57" s="2">
        <v>10.3</v>
      </c>
      <c r="G57" s="2"/>
      <c r="H57" s="2"/>
      <c r="I57" s="2"/>
      <c r="J57" s="2">
        <v>9.5</v>
      </c>
      <c r="K57" s="2">
        <v>4</v>
      </c>
      <c r="L57" s="2">
        <v>4</v>
      </c>
      <c r="M57" s="2">
        <v>13</v>
      </c>
      <c r="N57" s="2">
        <v>4</v>
      </c>
      <c r="O57" s="2">
        <v>4</v>
      </c>
      <c r="P57" s="20">
        <v>2</v>
      </c>
      <c r="Q57" s="24">
        <f t="shared" si="2"/>
        <v>58.8</v>
      </c>
      <c r="R57" s="25">
        <f t="shared" si="3"/>
        <v>4.2</v>
      </c>
    </row>
    <row r="58" spans="1:18" ht="15" thickBot="1" x14ac:dyDescent="0.35">
      <c r="A58" s="2" t="s">
        <v>62</v>
      </c>
      <c r="B58" s="2">
        <v>0.6</v>
      </c>
      <c r="C58" s="4"/>
      <c r="D58" s="4"/>
      <c r="E58" s="2"/>
      <c r="F58" s="2"/>
      <c r="G58" s="4"/>
      <c r="H58" s="2"/>
      <c r="I58" s="4"/>
      <c r="J58" s="4" t="s">
        <v>85</v>
      </c>
      <c r="K58" s="2"/>
      <c r="L58" s="18"/>
      <c r="M58" s="4"/>
      <c r="N58" s="4"/>
      <c r="O58" s="4" t="s">
        <v>85</v>
      </c>
      <c r="P58" s="21"/>
      <c r="Q58" s="24">
        <v>0.2</v>
      </c>
      <c r="R58" s="25">
        <f t="shared" si="3"/>
        <v>1.4285714285714287E-2</v>
      </c>
    </row>
    <row r="59" spans="1:18" ht="15" thickBot="1" x14ac:dyDescent="0.35">
      <c r="A59" s="2" t="s">
        <v>63</v>
      </c>
      <c r="B59" s="2">
        <v>27</v>
      </c>
      <c r="C59" s="2">
        <v>45</v>
      </c>
      <c r="D59" s="2">
        <v>35</v>
      </c>
      <c r="E59" s="2">
        <v>41</v>
      </c>
      <c r="F59" s="2">
        <v>30</v>
      </c>
      <c r="G59" s="2">
        <v>38</v>
      </c>
      <c r="H59" s="2">
        <v>30</v>
      </c>
      <c r="I59" s="2">
        <v>35</v>
      </c>
      <c r="J59" s="2">
        <v>34.700000000000003</v>
      </c>
      <c r="K59" s="2">
        <v>39.5</v>
      </c>
      <c r="L59" s="2">
        <v>25.9</v>
      </c>
      <c r="M59" s="2">
        <v>25</v>
      </c>
      <c r="N59" s="2">
        <v>25</v>
      </c>
      <c r="O59" s="2">
        <v>39.700000000000003</v>
      </c>
      <c r="P59" s="20">
        <v>30</v>
      </c>
      <c r="Q59" s="24">
        <f t="shared" ref="Q59:Q69" si="4">C59+D59+E59+F59+G59+H59+I59+J59+K59+L59+M59+N59+O59+P59</f>
        <v>473.79999999999995</v>
      </c>
      <c r="R59" s="25">
        <f t="shared" si="3"/>
        <v>33.842857142857142</v>
      </c>
    </row>
    <row r="60" spans="1:18" ht="15" thickBot="1" x14ac:dyDescent="0.35">
      <c r="A60" s="2" t="s">
        <v>64</v>
      </c>
      <c r="B60" s="2">
        <v>9</v>
      </c>
      <c r="C60" s="2">
        <v>10</v>
      </c>
      <c r="D60" s="2">
        <v>10</v>
      </c>
      <c r="E60" s="2">
        <v>10</v>
      </c>
      <c r="F60" s="2">
        <v>10</v>
      </c>
      <c r="G60" s="2">
        <v>10</v>
      </c>
      <c r="H60" s="2">
        <v>10</v>
      </c>
      <c r="I60" s="2">
        <v>10</v>
      </c>
      <c r="J60" s="2">
        <v>10</v>
      </c>
      <c r="K60" s="2">
        <v>10</v>
      </c>
      <c r="L60" s="2">
        <v>10</v>
      </c>
      <c r="M60" s="2">
        <v>10</v>
      </c>
      <c r="N60" s="2">
        <v>10</v>
      </c>
      <c r="O60" s="2">
        <v>10</v>
      </c>
      <c r="P60" s="2">
        <v>10</v>
      </c>
      <c r="Q60" s="24">
        <f t="shared" si="4"/>
        <v>140</v>
      </c>
      <c r="R60" s="25">
        <f t="shared" si="3"/>
        <v>10</v>
      </c>
    </row>
    <row r="61" spans="1:18" ht="15" thickBot="1" x14ac:dyDescent="0.35">
      <c r="A61" s="2" t="s">
        <v>65</v>
      </c>
      <c r="B61" s="2">
        <v>0.24</v>
      </c>
      <c r="C61" s="2">
        <v>1</v>
      </c>
      <c r="D61" s="2"/>
      <c r="E61" s="2"/>
      <c r="F61" s="2">
        <v>1</v>
      </c>
      <c r="G61" s="2"/>
      <c r="H61" s="2">
        <v>1</v>
      </c>
      <c r="I61" s="2">
        <v>1</v>
      </c>
      <c r="J61" s="2">
        <v>1</v>
      </c>
      <c r="K61" s="2"/>
      <c r="L61" s="2">
        <v>1</v>
      </c>
      <c r="M61" s="2"/>
      <c r="N61" s="2">
        <v>1</v>
      </c>
      <c r="O61" s="2">
        <v>1</v>
      </c>
      <c r="P61" s="20"/>
      <c r="Q61" s="24">
        <f t="shared" si="4"/>
        <v>8</v>
      </c>
      <c r="R61" s="25">
        <f t="shared" si="3"/>
        <v>0.5714285714285714</v>
      </c>
    </row>
    <row r="62" spans="1:18" ht="15" thickBot="1" x14ac:dyDescent="0.35">
      <c r="A62" s="2" t="s">
        <v>66</v>
      </c>
      <c r="B62" s="2">
        <v>0.7</v>
      </c>
      <c r="C62" s="2"/>
      <c r="D62" s="2">
        <v>3</v>
      </c>
      <c r="E62" s="2"/>
      <c r="F62" s="2"/>
      <c r="G62" s="2">
        <v>3</v>
      </c>
      <c r="H62" s="2"/>
      <c r="I62" s="2"/>
      <c r="J62" s="2"/>
      <c r="K62" s="2"/>
      <c r="L62" s="2"/>
      <c r="M62" s="2">
        <v>3</v>
      </c>
      <c r="N62" s="2"/>
      <c r="O62" s="2"/>
      <c r="P62" s="20"/>
      <c r="Q62" s="24">
        <f t="shared" si="4"/>
        <v>9</v>
      </c>
      <c r="R62" s="25">
        <f t="shared" si="3"/>
        <v>0.6428571428571429</v>
      </c>
    </row>
    <row r="63" spans="1:18" ht="15" thickBot="1" x14ac:dyDescent="0.35">
      <c r="A63" s="2" t="s">
        <v>67</v>
      </c>
      <c r="B63" s="2">
        <v>12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0"/>
      <c r="Q63" s="24">
        <f t="shared" si="4"/>
        <v>0</v>
      </c>
      <c r="R63" s="25">
        <f t="shared" si="3"/>
        <v>0</v>
      </c>
    </row>
    <row r="64" spans="1:18" ht="15" thickBot="1" x14ac:dyDescent="0.35">
      <c r="A64" s="2" t="s">
        <v>68</v>
      </c>
      <c r="B64" s="2">
        <v>4.2</v>
      </c>
      <c r="C64" s="2">
        <v>5</v>
      </c>
      <c r="D64" s="2">
        <v>5</v>
      </c>
      <c r="E64" s="2">
        <v>5</v>
      </c>
      <c r="F64" s="2">
        <v>5</v>
      </c>
      <c r="G64" s="2">
        <v>5</v>
      </c>
      <c r="H64" s="2">
        <v>5</v>
      </c>
      <c r="I64" s="2">
        <v>5</v>
      </c>
      <c r="J64" s="2">
        <v>5</v>
      </c>
      <c r="K64" s="2">
        <v>5</v>
      </c>
      <c r="L64" s="2">
        <v>5</v>
      </c>
      <c r="M64" s="2">
        <v>5</v>
      </c>
      <c r="N64" s="2">
        <v>5</v>
      </c>
      <c r="O64" s="2">
        <v>5</v>
      </c>
      <c r="P64" s="2">
        <v>5</v>
      </c>
      <c r="Q64" s="24">
        <f t="shared" si="4"/>
        <v>70</v>
      </c>
      <c r="R64" s="25">
        <f t="shared" si="3"/>
        <v>5</v>
      </c>
    </row>
    <row r="65" spans="1:18" ht="15" thickBot="1" x14ac:dyDescent="0.35">
      <c r="A65" s="13" t="s">
        <v>69</v>
      </c>
      <c r="B65" s="2"/>
      <c r="C65" s="2"/>
      <c r="D65" s="2"/>
      <c r="E65" s="2"/>
      <c r="F65" s="2"/>
      <c r="G65" s="2"/>
      <c r="H65" s="2"/>
      <c r="I65" s="2"/>
      <c r="J65" s="2">
        <v>40</v>
      </c>
      <c r="K65" s="2"/>
      <c r="L65" s="2"/>
      <c r="M65" s="2"/>
      <c r="N65" s="2"/>
      <c r="O65" s="2"/>
      <c r="P65" s="20"/>
      <c r="Q65" s="24">
        <f t="shared" si="4"/>
        <v>40</v>
      </c>
      <c r="R65" s="25">
        <f t="shared" si="3"/>
        <v>2.8571428571428572</v>
      </c>
    </row>
    <row r="66" spans="1:18" ht="15" thickBot="1" x14ac:dyDescent="0.35">
      <c r="A66" s="13" t="s">
        <v>70</v>
      </c>
      <c r="B66" s="2"/>
      <c r="C66" s="2">
        <v>4</v>
      </c>
      <c r="D66" s="2">
        <v>2</v>
      </c>
      <c r="E66" s="2"/>
      <c r="F66" s="2">
        <v>2</v>
      </c>
      <c r="G66" s="2">
        <v>7.5</v>
      </c>
      <c r="H66" s="2">
        <v>7</v>
      </c>
      <c r="I66" s="2"/>
      <c r="J66" s="2">
        <v>9</v>
      </c>
      <c r="K66" s="2">
        <v>15</v>
      </c>
      <c r="L66" s="2">
        <v>7.5</v>
      </c>
      <c r="M66" s="2">
        <v>6</v>
      </c>
      <c r="N66" s="2">
        <v>11</v>
      </c>
      <c r="O66" s="2">
        <v>7</v>
      </c>
      <c r="P66" s="20"/>
      <c r="Q66" s="24">
        <f t="shared" si="4"/>
        <v>78</v>
      </c>
      <c r="R66" s="22">
        <f t="shared" si="3"/>
        <v>5.5714285714285712</v>
      </c>
    </row>
    <row r="67" spans="1:18" ht="15" thickBot="1" x14ac:dyDescent="0.35">
      <c r="A67" s="13" t="s">
        <v>71</v>
      </c>
      <c r="B67" s="2"/>
      <c r="C67" s="2"/>
      <c r="D67" s="2">
        <v>24</v>
      </c>
      <c r="E67" s="2"/>
      <c r="F67" s="2">
        <v>24</v>
      </c>
      <c r="G67" s="2"/>
      <c r="H67" s="2">
        <v>24</v>
      </c>
      <c r="I67" s="2"/>
      <c r="J67" s="2">
        <v>24</v>
      </c>
      <c r="K67" s="2"/>
      <c r="L67" s="2">
        <v>24</v>
      </c>
      <c r="M67" s="2"/>
      <c r="N67" s="2">
        <v>24</v>
      </c>
      <c r="O67" s="2"/>
      <c r="P67" s="20">
        <v>24</v>
      </c>
      <c r="Q67" s="24">
        <f t="shared" si="4"/>
        <v>168</v>
      </c>
      <c r="R67" s="22">
        <f t="shared" si="3"/>
        <v>12</v>
      </c>
    </row>
    <row r="68" spans="1:18" ht="15" thickBot="1" x14ac:dyDescent="0.35">
      <c r="A68" s="13" t="s">
        <v>72</v>
      </c>
      <c r="B68" s="2"/>
      <c r="C68" s="2"/>
      <c r="D68" s="2"/>
      <c r="E68" s="2">
        <v>2</v>
      </c>
      <c r="F68" s="2"/>
      <c r="G68" s="2"/>
      <c r="H68" s="2"/>
      <c r="I68" s="2"/>
      <c r="J68" s="2"/>
      <c r="K68" s="2">
        <v>2</v>
      </c>
      <c r="L68" s="2"/>
      <c r="M68" s="2"/>
      <c r="N68" s="2"/>
      <c r="O68" s="2"/>
      <c r="P68" s="20">
        <v>2</v>
      </c>
      <c r="Q68" s="24">
        <f t="shared" si="4"/>
        <v>6</v>
      </c>
      <c r="R68" s="25">
        <f t="shared" si="3"/>
        <v>0.42857142857142855</v>
      </c>
    </row>
    <row r="69" spans="1:18" x14ac:dyDescent="0.3">
      <c r="A69" s="13" t="s">
        <v>89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v>124</v>
      </c>
      <c r="N69" s="2"/>
      <c r="O69" s="2"/>
      <c r="P69" s="20"/>
      <c r="Q69" s="24">
        <f t="shared" si="4"/>
        <v>124</v>
      </c>
      <c r="R69" s="25">
        <f t="shared" si="3"/>
        <v>8.8571428571428577</v>
      </c>
    </row>
  </sheetData>
  <pageMargins left="0.33" right="0.16" top="0.39" bottom="0.3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workbookViewId="0">
      <selection activeCell="E3" sqref="E3:N11"/>
    </sheetView>
  </sheetViews>
  <sheetFormatPr defaultRowHeight="14.4" x14ac:dyDescent="0.3"/>
  <cols>
    <col min="3" max="3" width="6.109375" customWidth="1"/>
    <col min="4" max="4" width="6.33203125" customWidth="1"/>
    <col min="5" max="5" width="4.5546875" customWidth="1"/>
    <col min="6" max="6" width="9.109375" customWidth="1"/>
    <col min="7" max="7" width="6.5546875" customWidth="1"/>
    <col min="9" max="9" width="14" customWidth="1"/>
    <col min="11" max="11" width="8.33203125" customWidth="1"/>
  </cols>
  <sheetData>
    <row r="3" spans="1:15" x14ac:dyDescent="0.3"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x14ac:dyDescent="0.3">
      <c r="E4" s="34"/>
      <c r="F4" s="34"/>
      <c r="G4" s="34"/>
      <c r="H4" s="34"/>
      <c r="I4" s="47"/>
      <c r="J4" s="47"/>
      <c r="K4" s="47"/>
      <c r="L4" s="47"/>
      <c r="M4" s="47"/>
      <c r="N4" s="34"/>
      <c r="O4" s="34"/>
    </row>
    <row r="5" spans="1:15" ht="15.6" x14ac:dyDescent="0.3">
      <c r="A5" s="14"/>
      <c r="B5" s="14"/>
      <c r="C5" s="14"/>
      <c r="D5" s="14"/>
      <c r="E5" s="35"/>
      <c r="F5" s="35"/>
      <c r="G5" s="35"/>
      <c r="H5" s="35" t="s">
        <v>73</v>
      </c>
      <c r="I5" s="35"/>
      <c r="J5" s="34"/>
      <c r="K5" s="35"/>
      <c r="L5" s="34" t="s">
        <v>74</v>
      </c>
      <c r="M5" s="34"/>
      <c r="N5" s="34"/>
      <c r="O5" s="34"/>
    </row>
    <row r="6" spans="1:15" ht="15.6" x14ac:dyDescent="0.3">
      <c r="A6" s="14"/>
      <c r="B6" s="14"/>
      <c r="C6" s="14"/>
      <c r="D6" s="14"/>
      <c r="E6" s="35"/>
      <c r="F6" s="35"/>
      <c r="G6" s="35"/>
      <c r="H6" s="35" t="s">
        <v>75</v>
      </c>
      <c r="I6" s="35"/>
      <c r="J6" s="34"/>
      <c r="K6" s="35"/>
      <c r="L6" s="34" t="s">
        <v>76</v>
      </c>
      <c r="M6" s="34"/>
      <c r="N6" s="34"/>
      <c r="O6" s="34"/>
    </row>
    <row r="7" spans="1:15" ht="15.6" x14ac:dyDescent="0.3">
      <c r="A7" s="14"/>
      <c r="B7" s="14"/>
      <c r="C7" s="14"/>
      <c r="D7" s="14"/>
      <c r="E7" s="35"/>
      <c r="F7" s="35"/>
      <c r="G7" s="35"/>
      <c r="H7" s="35" t="s">
        <v>77</v>
      </c>
      <c r="I7" s="35"/>
      <c r="J7" s="34"/>
      <c r="K7" s="35"/>
      <c r="L7" s="34" t="s">
        <v>78</v>
      </c>
      <c r="M7" s="34"/>
      <c r="N7" s="34"/>
      <c r="O7" s="34"/>
    </row>
    <row r="8" spans="1:15" ht="15.6" x14ac:dyDescent="0.3">
      <c r="A8" s="14"/>
      <c r="B8" s="14"/>
      <c r="C8" s="14"/>
      <c r="D8" s="14"/>
      <c r="E8" s="35"/>
      <c r="F8" s="35"/>
      <c r="G8" s="35"/>
      <c r="H8" s="35"/>
      <c r="I8" s="35"/>
      <c r="J8" s="34"/>
      <c r="K8" s="35"/>
      <c r="L8" s="34"/>
      <c r="M8" s="34"/>
      <c r="N8" s="34"/>
      <c r="O8" s="34"/>
    </row>
    <row r="9" spans="1:15" ht="15.6" x14ac:dyDescent="0.3">
      <c r="A9" s="14"/>
      <c r="B9" s="14"/>
      <c r="C9" s="14"/>
      <c r="D9" s="14"/>
      <c r="E9" s="35"/>
      <c r="F9" s="35"/>
      <c r="G9" s="35"/>
      <c r="H9" s="35" t="s">
        <v>79</v>
      </c>
      <c r="I9" s="35" t="s">
        <v>125</v>
      </c>
      <c r="J9" s="34"/>
      <c r="K9" s="34"/>
      <c r="L9" s="34" t="s">
        <v>80</v>
      </c>
      <c r="M9" s="34"/>
      <c r="N9" s="34"/>
      <c r="O9" s="34"/>
    </row>
    <row r="10" spans="1:15" x14ac:dyDescent="0.3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3"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4" spans="1:15" ht="31.2" x14ac:dyDescent="0.6">
      <c r="A14" s="48" t="s">
        <v>88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5" ht="18" x14ac:dyDescent="0.35">
      <c r="A15" s="49" t="s">
        <v>81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5" ht="18" x14ac:dyDescent="0.35">
      <c r="A16" s="49" t="s">
        <v>82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8" x14ac:dyDescent="0.35">
      <c r="A17" s="50" t="s">
        <v>124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8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23" spans="1:14" ht="0.6" customHeight="1" x14ac:dyDescent="0.3"/>
    <row r="24" spans="1:14" hidden="1" x14ac:dyDescent="0.3"/>
    <row r="25" spans="1:14" hidden="1" x14ac:dyDescent="0.3"/>
    <row r="26" spans="1:14" ht="55.95" customHeight="1" x14ac:dyDescent="0.3">
      <c r="I26" s="46" t="s">
        <v>83</v>
      </c>
      <c r="J26" s="46"/>
      <c r="K26" s="46"/>
      <c r="L26" s="46"/>
      <c r="M26" s="46"/>
      <c r="N26" s="46"/>
    </row>
  </sheetData>
  <mergeCells count="7">
    <mergeCell ref="I26:N26"/>
    <mergeCell ref="I4:M4"/>
    <mergeCell ref="A14:N14"/>
    <mergeCell ref="A15:N15"/>
    <mergeCell ref="A16:N16"/>
    <mergeCell ref="A17:N17"/>
    <mergeCell ref="A18:N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abSelected="1" topLeftCell="A3" workbookViewId="0">
      <selection activeCell="A17" sqref="A17:N17"/>
    </sheetView>
  </sheetViews>
  <sheetFormatPr defaultRowHeight="14.4" x14ac:dyDescent="0.3"/>
  <sheetData>
    <row r="4" spans="1:14" x14ac:dyDescent="0.3">
      <c r="L4" s="19"/>
      <c r="M4" s="19"/>
    </row>
    <row r="5" spans="1:14" ht="15.6" x14ac:dyDescent="0.3">
      <c r="A5" s="14"/>
      <c r="B5" s="14" t="s">
        <v>73</v>
      </c>
      <c r="C5" s="14"/>
      <c r="E5" s="14"/>
      <c r="F5" s="14"/>
      <c r="G5" s="14"/>
      <c r="I5" t="s">
        <v>74</v>
      </c>
    </row>
    <row r="6" spans="1:14" ht="15.6" x14ac:dyDescent="0.3">
      <c r="A6" s="14"/>
      <c r="B6" s="14" t="s">
        <v>75</v>
      </c>
      <c r="C6" s="14"/>
      <c r="E6" s="14"/>
      <c r="F6" s="14"/>
      <c r="G6" s="14"/>
      <c r="I6" t="s">
        <v>76</v>
      </c>
    </row>
    <row r="7" spans="1:14" ht="15.6" x14ac:dyDescent="0.3">
      <c r="A7" s="14"/>
      <c r="B7" s="14" t="s">
        <v>77</v>
      </c>
      <c r="C7" s="14"/>
      <c r="E7" s="14"/>
      <c r="F7" s="14"/>
      <c r="G7" s="14"/>
      <c r="I7" t="s">
        <v>78</v>
      </c>
    </row>
    <row r="8" spans="1:14" ht="15.6" x14ac:dyDescent="0.3">
      <c r="A8" s="14"/>
      <c r="B8" s="14"/>
      <c r="C8" s="14"/>
      <c r="E8" s="14"/>
      <c r="F8" s="14"/>
      <c r="G8" s="14"/>
    </row>
    <row r="9" spans="1:14" ht="15.6" x14ac:dyDescent="0.3">
      <c r="A9" s="14"/>
      <c r="B9" s="14" t="s">
        <v>126</v>
      </c>
      <c r="C9" s="14"/>
      <c r="E9" s="14"/>
      <c r="F9" s="14"/>
      <c r="G9" s="14"/>
      <c r="I9" t="s">
        <v>80</v>
      </c>
    </row>
    <row r="14" spans="1:14" ht="31.2" x14ac:dyDescent="0.6">
      <c r="A14" s="48" t="s">
        <v>88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8" x14ac:dyDescent="0.35">
      <c r="A15" s="49" t="s">
        <v>81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8" x14ac:dyDescent="0.35">
      <c r="A16" s="49" t="s">
        <v>82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8" x14ac:dyDescent="0.35">
      <c r="A17" s="50" t="s">
        <v>128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8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24" spans="1:14" x14ac:dyDescent="0.3">
      <c r="I24" s="46" t="s">
        <v>127</v>
      </c>
      <c r="J24" s="46"/>
      <c r="K24" s="46"/>
      <c r="L24" s="46"/>
      <c r="M24" s="46"/>
      <c r="N24" s="46"/>
    </row>
    <row r="25" spans="1:14" x14ac:dyDescent="0.3">
      <c r="I25" s="46"/>
      <c r="J25" s="46"/>
      <c r="K25" s="46"/>
      <c r="L25" s="46"/>
      <c r="M25" s="46"/>
      <c r="N25" s="46"/>
    </row>
    <row r="26" spans="1:14" ht="14.4" customHeight="1" x14ac:dyDescent="0.3">
      <c r="I26" s="46"/>
      <c r="J26" s="46"/>
      <c r="K26" s="46"/>
      <c r="L26" s="46"/>
      <c r="M26" s="46"/>
      <c r="N26" s="46"/>
    </row>
    <row r="27" spans="1:14" x14ac:dyDescent="0.3">
      <c r="I27" s="46"/>
      <c r="J27" s="46"/>
      <c r="K27" s="46"/>
      <c r="L27" s="46"/>
      <c r="M27" s="46"/>
      <c r="N27" s="46"/>
    </row>
    <row r="28" spans="1:14" x14ac:dyDescent="0.3">
      <c r="I28" s="46"/>
      <c r="J28" s="46"/>
      <c r="K28" s="46"/>
      <c r="L28" s="46"/>
      <c r="M28" s="46"/>
      <c r="N28" s="46"/>
    </row>
  </sheetData>
  <mergeCells count="6">
    <mergeCell ref="I24:N28"/>
    <mergeCell ref="A14:N14"/>
    <mergeCell ref="A15:N15"/>
    <mergeCell ref="A16:N16"/>
    <mergeCell ref="A17:N17"/>
    <mergeCell ref="A18:N1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накопит.</vt:lpstr>
      <vt:lpstr>тит.лист</vt:lpstr>
      <vt:lpstr>тит.без СЭС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2025-05-28T05:38:50Z</dcterms:modified>
</cp:coreProperties>
</file>